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"/>
    </mc:Choice>
  </mc:AlternateContent>
  <xr:revisionPtr revIDLastSave="0" documentId="8_{BBD7E905-3707-4151-831E-3C22BBAD1378}" xr6:coauthVersionLast="47" xr6:coauthVersionMax="47" xr10:uidLastSave="{00000000-0000-0000-0000-000000000000}"/>
  <bookViews>
    <workbookView xWindow="-120" yWindow="-120" windowWidth="29040" windowHeight="15720" xr2:uid="{738BD904-5AE2-4965-A65F-85025DE8BF63}"/>
  </bookViews>
  <sheets>
    <sheet name="Exponencial" sheetId="1" r:id="rId1"/>
    <sheet name="Logaritmo natural" sheetId="2" r:id="rId2"/>
    <sheet name="Geométrica" sheetId="3" r:id="rId3"/>
    <sheet name="Sen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D59" i="1"/>
  <c r="E59" i="1"/>
  <c r="F59" i="1"/>
  <c r="G59" i="1"/>
  <c r="H59" i="1"/>
  <c r="C59" i="1"/>
  <c r="C113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5" i="4"/>
  <c r="D75" i="4"/>
  <c r="E75" i="4"/>
  <c r="F75" i="4"/>
  <c r="G75" i="4"/>
  <c r="H75" i="4"/>
  <c r="C76" i="4"/>
  <c r="D76" i="4"/>
  <c r="E76" i="4"/>
  <c r="F76" i="4"/>
  <c r="G76" i="4"/>
  <c r="H76" i="4"/>
  <c r="C77" i="4"/>
  <c r="D77" i="4"/>
  <c r="E77" i="4"/>
  <c r="F77" i="4"/>
  <c r="G77" i="4"/>
  <c r="H77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F81" i="4"/>
  <c r="G81" i="4"/>
  <c r="H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F87" i="4"/>
  <c r="G87" i="4"/>
  <c r="H87" i="4"/>
  <c r="C88" i="4"/>
  <c r="D88" i="4"/>
  <c r="E88" i="4"/>
  <c r="F88" i="4"/>
  <c r="G88" i="4"/>
  <c r="H88" i="4"/>
  <c r="C89" i="4"/>
  <c r="D89" i="4"/>
  <c r="E89" i="4"/>
  <c r="F89" i="4"/>
  <c r="G89" i="4"/>
  <c r="H89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D93" i="4"/>
  <c r="E93" i="4"/>
  <c r="F93" i="4"/>
  <c r="G93" i="4"/>
  <c r="H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99" i="4"/>
  <c r="D99" i="4"/>
  <c r="E99" i="4"/>
  <c r="F99" i="4"/>
  <c r="G99" i="4"/>
  <c r="H99" i="4"/>
  <c r="C100" i="4"/>
  <c r="D100" i="4"/>
  <c r="E100" i="4"/>
  <c r="F100" i="4"/>
  <c r="G100" i="4"/>
  <c r="H100" i="4"/>
  <c r="C101" i="4"/>
  <c r="D101" i="4"/>
  <c r="E101" i="4"/>
  <c r="F101" i="4"/>
  <c r="G101" i="4"/>
  <c r="H101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D105" i="4"/>
  <c r="E105" i="4"/>
  <c r="F105" i="4"/>
  <c r="G105" i="4"/>
  <c r="H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D59" i="4"/>
  <c r="E59" i="4"/>
  <c r="F59" i="4"/>
  <c r="G59" i="4"/>
  <c r="H59" i="4"/>
  <c r="C59" i="4"/>
  <c r="E7" i="3"/>
  <c r="F7" i="3" s="1"/>
  <c r="G7" i="3" s="1"/>
  <c r="H7" i="3" s="1"/>
  <c r="E8" i="3"/>
  <c r="F8" i="3" s="1"/>
  <c r="G8" i="3" s="1"/>
  <c r="H8" i="3" s="1"/>
  <c r="E9" i="3"/>
  <c r="F9" i="3" s="1"/>
  <c r="G9" i="3" s="1"/>
  <c r="H9" i="3" s="1"/>
  <c r="E10" i="3"/>
  <c r="F10" i="3" s="1"/>
  <c r="G10" i="3" s="1"/>
  <c r="H10" i="3" s="1"/>
  <c r="E11" i="3"/>
  <c r="F11" i="3" s="1"/>
  <c r="G11" i="3" s="1"/>
  <c r="H11" i="3" s="1"/>
  <c r="E12" i="3"/>
  <c r="F12" i="3" s="1"/>
  <c r="G12" i="3" s="1"/>
  <c r="H12" i="3" s="1"/>
  <c r="E13" i="3"/>
  <c r="F13" i="3" s="1"/>
  <c r="G13" i="3" s="1"/>
  <c r="H13" i="3" s="1"/>
  <c r="E14" i="3"/>
  <c r="F14" i="3" s="1"/>
  <c r="G14" i="3" s="1"/>
  <c r="H14" i="3" s="1"/>
  <c r="E15" i="3"/>
  <c r="F15" i="3" s="1"/>
  <c r="G15" i="3" s="1"/>
  <c r="H15" i="3" s="1"/>
  <c r="E16" i="3"/>
  <c r="F16" i="3" s="1"/>
  <c r="G16" i="3" s="1"/>
  <c r="H16" i="3" s="1"/>
  <c r="E17" i="3"/>
  <c r="F17" i="3" s="1"/>
  <c r="G17" i="3" s="1"/>
  <c r="H17" i="3" s="1"/>
  <c r="E18" i="3"/>
  <c r="F18" i="3" s="1"/>
  <c r="G18" i="3" s="1"/>
  <c r="H18" i="3" s="1"/>
  <c r="E19" i="3"/>
  <c r="F19" i="3" s="1"/>
  <c r="G19" i="3" s="1"/>
  <c r="H19" i="3" s="1"/>
  <c r="E20" i="3"/>
  <c r="F20" i="3" s="1"/>
  <c r="G20" i="3" s="1"/>
  <c r="H20" i="3" s="1"/>
  <c r="E21" i="3"/>
  <c r="F21" i="3" s="1"/>
  <c r="G21" i="3" s="1"/>
  <c r="H21" i="3" s="1"/>
  <c r="E22" i="3"/>
  <c r="F22" i="3" s="1"/>
  <c r="G22" i="3" s="1"/>
  <c r="H22" i="3" s="1"/>
  <c r="E23" i="3"/>
  <c r="F23" i="3" s="1"/>
  <c r="G23" i="3" s="1"/>
  <c r="H23" i="3" s="1"/>
  <c r="E24" i="3"/>
  <c r="F24" i="3" s="1"/>
  <c r="G24" i="3" s="1"/>
  <c r="H24" i="3" s="1"/>
  <c r="E25" i="3"/>
  <c r="F25" i="3" s="1"/>
  <c r="G25" i="3" s="1"/>
  <c r="H25" i="3" s="1"/>
  <c r="E26" i="3"/>
  <c r="F26" i="3" s="1"/>
  <c r="G26" i="3" s="1"/>
  <c r="H26" i="3" s="1"/>
  <c r="E27" i="3"/>
  <c r="F27" i="3" s="1"/>
  <c r="G27" i="3" s="1"/>
  <c r="H27" i="3" s="1"/>
  <c r="E28" i="3"/>
  <c r="F28" i="3" s="1"/>
  <c r="G28" i="3" s="1"/>
  <c r="H28" i="3" s="1"/>
  <c r="E29" i="3"/>
  <c r="F29" i="3" s="1"/>
  <c r="G29" i="3" s="1"/>
  <c r="H29" i="3" s="1"/>
  <c r="E30" i="3"/>
  <c r="F30" i="3" s="1"/>
  <c r="G30" i="3" s="1"/>
  <c r="H30" i="3" s="1"/>
  <c r="E31" i="3"/>
  <c r="F31" i="3" s="1"/>
  <c r="G31" i="3" s="1"/>
  <c r="H31" i="3" s="1"/>
  <c r="E32" i="3"/>
  <c r="F32" i="3" s="1"/>
  <c r="G32" i="3" s="1"/>
  <c r="H32" i="3" s="1"/>
  <c r="E33" i="3"/>
  <c r="F33" i="3" s="1"/>
  <c r="G33" i="3" s="1"/>
  <c r="H33" i="3" s="1"/>
  <c r="E34" i="3"/>
  <c r="F34" i="3" s="1"/>
  <c r="G34" i="3" s="1"/>
  <c r="H34" i="3" s="1"/>
  <c r="E35" i="3"/>
  <c r="F35" i="3" s="1"/>
  <c r="G35" i="3" s="1"/>
  <c r="H35" i="3" s="1"/>
  <c r="E36" i="3"/>
  <c r="F36" i="3" s="1"/>
  <c r="G36" i="3" s="1"/>
  <c r="H36" i="3" s="1"/>
  <c r="E37" i="3"/>
  <c r="F37" i="3" s="1"/>
  <c r="G37" i="3" s="1"/>
  <c r="H37" i="3" s="1"/>
  <c r="E38" i="3"/>
  <c r="F38" i="3" s="1"/>
  <c r="G38" i="3" s="1"/>
  <c r="H38" i="3" s="1"/>
  <c r="E39" i="3"/>
  <c r="F39" i="3" s="1"/>
  <c r="G39" i="3" s="1"/>
  <c r="H39" i="3" s="1"/>
  <c r="E40" i="3"/>
  <c r="F40" i="3" s="1"/>
  <c r="G40" i="3" s="1"/>
  <c r="H40" i="3" s="1"/>
  <c r="E41" i="3"/>
  <c r="F41" i="3" s="1"/>
  <c r="G41" i="3" s="1"/>
  <c r="H41" i="3" s="1"/>
  <c r="E42" i="3"/>
  <c r="F42" i="3" s="1"/>
  <c r="G42" i="3" s="1"/>
  <c r="H42" i="3" s="1"/>
  <c r="E43" i="3"/>
  <c r="F43" i="3" s="1"/>
  <c r="G43" i="3" s="1"/>
  <c r="H43" i="3" s="1"/>
  <c r="E44" i="3"/>
  <c r="F44" i="3" s="1"/>
  <c r="G44" i="3" s="1"/>
  <c r="H44" i="3" s="1"/>
  <c r="E45" i="3"/>
  <c r="F45" i="3" s="1"/>
  <c r="G45" i="3" s="1"/>
  <c r="H45" i="3" s="1"/>
  <c r="E46" i="3"/>
  <c r="F46" i="3" s="1"/>
  <c r="G46" i="3" s="1"/>
  <c r="H46" i="3" s="1"/>
  <c r="E47" i="3"/>
  <c r="F47" i="3" s="1"/>
  <c r="G47" i="3" s="1"/>
  <c r="H47" i="3" s="1"/>
  <c r="E48" i="3"/>
  <c r="F48" i="3" s="1"/>
  <c r="G48" i="3" s="1"/>
  <c r="H48" i="3" s="1"/>
  <c r="E49" i="3"/>
  <c r="F49" i="3" s="1"/>
  <c r="G49" i="3" s="1"/>
  <c r="H49" i="3" s="1"/>
  <c r="E50" i="3"/>
  <c r="F50" i="3" s="1"/>
  <c r="G50" i="3" s="1"/>
  <c r="H50" i="3" s="1"/>
  <c r="E51" i="3"/>
  <c r="F51" i="3" s="1"/>
  <c r="G51" i="3" s="1"/>
  <c r="H51" i="3" s="1"/>
  <c r="E52" i="3"/>
  <c r="F52" i="3" s="1"/>
  <c r="G52" i="3" s="1"/>
  <c r="H52" i="3" s="1"/>
  <c r="E53" i="3"/>
  <c r="F53" i="3" s="1"/>
  <c r="G53" i="3" s="1"/>
  <c r="H53" i="3" s="1"/>
  <c r="E54" i="3"/>
  <c r="F54" i="3" s="1"/>
  <c r="G54" i="3" s="1"/>
  <c r="F6" i="3"/>
  <c r="G6" i="3" s="1"/>
  <c r="H6" i="3" s="1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6" i="3"/>
  <c r="J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60" i="3"/>
  <c r="C159" i="3"/>
  <c r="C154" i="3"/>
  <c r="C152" i="3"/>
  <c r="C151" i="3"/>
  <c r="C145" i="3"/>
  <c r="C142" i="3"/>
  <c r="C140" i="3"/>
  <c r="C138" i="3"/>
  <c r="C136" i="3"/>
  <c r="C134" i="3"/>
  <c r="C132" i="3"/>
  <c r="C130" i="3"/>
  <c r="C128" i="3"/>
  <c r="C126" i="3"/>
  <c r="C124" i="3"/>
  <c r="C122" i="3"/>
  <c r="C120" i="3"/>
  <c r="C118" i="3"/>
  <c r="C116" i="3"/>
  <c r="C114" i="3"/>
  <c r="C112" i="3"/>
  <c r="E7" i="4"/>
  <c r="F7" i="4"/>
  <c r="G7" i="4" s="1"/>
  <c r="H7" i="4" s="1"/>
  <c r="I7" i="4" s="1"/>
  <c r="J7" i="4" s="1"/>
  <c r="E8" i="4"/>
  <c r="F8" i="4"/>
  <c r="G8" i="4" s="1"/>
  <c r="H8" i="4" s="1"/>
  <c r="I8" i="4" s="1"/>
  <c r="J8" i="4" s="1"/>
  <c r="E9" i="4"/>
  <c r="F9" i="4"/>
  <c r="G9" i="4" s="1"/>
  <c r="H9" i="4" s="1"/>
  <c r="I9" i="4" s="1"/>
  <c r="J9" i="4" s="1"/>
  <c r="E10" i="4"/>
  <c r="F10" i="4" s="1"/>
  <c r="G10" i="4" s="1"/>
  <c r="H10" i="4" s="1"/>
  <c r="I10" i="4" s="1"/>
  <c r="J10" i="4" s="1"/>
  <c r="E11" i="4"/>
  <c r="F11" i="4"/>
  <c r="G11" i="4" s="1"/>
  <c r="H11" i="4" s="1"/>
  <c r="I11" i="4" s="1"/>
  <c r="J11" i="4" s="1"/>
  <c r="E12" i="4"/>
  <c r="F12" i="4"/>
  <c r="G12" i="4" s="1"/>
  <c r="H12" i="4" s="1"/>
  <c r="I12" i="4" s="1"/>
  <c r="J12" i="4" s="1"/>
  <c r="E13" i="4"/>
  <c r="F13" i="4"/>
  <c r="G13" i="4" s="1"/>
  <c r="H13" i="4" s="1"/>
  <c r="I13" i="4" s="1"/>
  <c r="J13" i="4" s="1"/>
  <c r="E14" i="4"/>
  <c r="F14" i="4" s="1"/>
  <c r="G14" i="4" s="1"/>
  <c r="H14" i="4" s="1"/>
  <c r="I14" i="4" s="1"/>
  <c r="J14" i="4" s="1"/>
  <c r="E15" i="4"/>
  <c r="F15" i="4"/>
  <c r="G15" i="4" s="1"/>
  <c r="H15" i="4" s="1"/>
  <c r="I15" i="4" s="1"/>
  <c r="J15" i="4" s="1"/>
  <c r="E16" i="4"/>
  <c r="F16" i="4"/>
  <c r="G16" i="4" s="1"/>
  <c r="H16" i="4" s="1"/>
  <c r="I16" i="4" s="1"/>
  <c r="J16" i="4" s="1"/>
  <c r="E17" i="4"/>
  <c r="F17" i="4"/>
  <c r="G17" i="4" s="1"/>
  <c r="H17" i="4" s="1"/>
  <c r="I17" i="4" s="1"/>
  <c r="J17" i="4" s="1"/>
  <c r="E18" i="4"/>
  <c r="F18" i="4" s="1"/>
  <c r="G18" i="4" s="1"/>
  <c r="H18" i="4" s="1"/>
  <c r="I18" i="4" s="1"/>
  <c r="J18" i="4" s="1"/>
  <c r="E19" i="4"/>
  <c r="F19" i="4"/>
  <c r="G19" i="4" s="1"/>
  <c r="H19" i="4" s="1"/>
  <c r="I19" i="4" s="1"/>
  <c r="J19" i="4" s="1"/>
  <c r="E20" i="4"/>
  <c r="F20" i="4"/>
  <c r="G20" i="4" s="1"/>
  <c r="H20" i="4" s="1"/>
  <c r="I20" i="4" s="1"/>
  <c r="J20" i="4" s="1"/>
  <c r="E21" i="4"/>
  <c r="F21" i="4"/>
  <c r="G21" i="4" s="1"/>
  <c r="H21" i="4" s="1"/>
  <c r="I21" i="4" s="1"/>
  <c r="J21" i="4" s="1"/>
  <c r="E22" i="4"/>
  <c r="F22" i="4" s="1"/>
  <c r="G22" i="4" s="1"/>
  <c r="H22" i="4" s="1"/>
  <c r="I22" i="4" s="1"/>
  <c r="J22" i="4" s="1"/>
  <c r="E23" i="4"/>
  <c r="F23" i="4"/>
  <c r="G23" i="4" s="1"/>
  <c r="H23" i="4" s="1"/>
  <c r="I23" i="4" s="1"/>
  <c r="J23" i="4" s="1"/>
  <c r="E24" i="4"/>
  <c r="F24" i="4"/>
  <c r="G24" i="4" s="1"/>
  <c r="H24" i="4" s="1"/>
  <c r="I24" i="4" s="1"/>
  <c r="J24" i="4" s="1"/>
  <c r="E25" i="4"/>
  <c r="F25" i="4"/>
  <c r="G25" i="4" s="1"/>
  <c r="H25" i="4" s="1"/>
  <c r="I25" i="4" s="1"/>
  <c r="J25" i="4" s="1"/>
  <c r="E26" i="4"/>
  <c r="F26" i="4" s="1"/>
  <c r="G26" i="4" s="1"/>
  <c r="H26" i="4" s="1"/>
  <c r="I26" i="4" s="1"/>
  <c r="J26" i="4" s="1"/>
  <c r="E27" i="4"/>
  <c r="F27" i="4"/>
  <c r="G27" i="4" s="1"/>
  <c r="H27" i="4" s="1"/>
  <c r="I27" i="4" s="1"/>
  <c r="J27" i="4" s="1"/>
  <c r="E28" i="4"/>
  <c r="F28" i="4"/>
  <c r="G28" i="4" s="1"/>
  <c r="H28" i="4" s="1"/>
  <c r="I28" i="4" s="1"/>
  <c r="J28" i="4" s="1"/>
  <c r="E29" i="4"/>
  <c r="F29" i="4"/>
  <c r="G29" i="4" s="1"/>
  <c r="H29" i="4" s="1"/>
  <c r="I29" i="4" s="1"/>
  <c r="J29" i="4" s="1"/>
  <c r="E30" i="4"/>
  <c r="F30" i="4" s="1"/>
  <c r="G30" i="4" s="1"/>
  <c r="H30" i="4" s="1"/>
  <c r="I30" i="4" s="1"/>
  <c r="J30" i="4" s="1"/>
  <c r="E31" i="4"/>
  <c r="F31" i="4"/>
  <c r="G31" i="4" s="1"/>
  <c r="H31" i="4" s="1"/>
  <c r="I31" i="4" s="1"/>
  <c r="J31" i="4" s="1"/>
  <c r="E32" i="4"/>
  <c r="F32" i="4"/>
  <c r="G32" i="4" s="1"/>
  <c r="H32" i="4" s="1"/>
  <c r="I32" i="4" s="1"/>
  <c r="J32" i="4" s="1"/>
  <c r="E33" i="4"/>
  <c r="F33" i="4"/>
  <c r="G33" i="4" s="1"/>
  <c r="H33" i="4" s="1"/>
  <c r="I33" i="4" s="1"/>
  <c r="J33" i="4" s="1"/>
  <c r="E34" i="4"/>
  <c r="F34" i="4" s="1"/>
  <c r="G34" i="4" s="1"/>
  <c r="H34" i="4" s="1"/>
  <c r="I34" i="4" s="1"/>
  <c r="J34" i="4" s="1"/>
  <c r="E35" i="4"/>
  <c r="F35" i="4"/>
  <c r="G35" i="4" s="1"/>
  <c r="H35" i="4" s="1"/>
  <c r="I35" i="4" s="1"/>
  <c r="J35" i="4" s="1"/>
  <c r="E36" i="4"/>
  <c r="F36" i="4"/>
  <c r="G36" i="4" s="1"/>
  <c r="H36" i="4" s="1"/>
  <c r="I36" i="4" s="1"/>
  <c r="J36" i="4" s="1"/>
  <c r="E37" i="4"/>
  <c r="F37" i="4"/>
  <c r="G37" i="4" s="1"/>
  <c r="H37" i="4" s="1"/>
  <c r="I37" i="4" s="1"/>
  <c r="J37" i="4" s="1"/>
  <c r="E38" i="4"/>
  <c r="F38" i="4" s="1"/>
  <c r="G38" i="4" s="1"/>
  <c r="H38" i="4" s="1"/>
  <c r="I38" i="4" s="1"/>
  <c r="J38" i="4" s="1"/>
  <c r="E39" i="4"/>
  <c r="F39" i="4"/>
  <c r="G39" i="4" s="1"/>
  <c r="H39" i="4" s="1"/>
  <c r="I39" i="4" s="1"/>
  <c r="J39" i="4" s="1"/>
  <c r="E40" i="4"/>
  <c r="F40" i="4"/>
  <c r="G40" i="4" s="1"/>
  <c r="H40" i="4" s="1"/>
  <c r="I40" i="4" s="1"/>
  <c r="J40" i="4" s="1"/>
  <c r="E41" i="4"/>
  <c r="F41" i="4"/>
  <c r="G41" i="4" s="1"/>
  <c r="H41" i="4" s="1"/>
  <c r="I41" i="4" s="1"/>
  <c r="J41" i="4" s="1"/>
  <c r="E42" i="4"/>
  <c r="F42" i="4" s="1"/>
  <c r="G42" i="4" s="1"/>
  <c r="H42" i="4" s="1"/>
  <c r="I42" i="4" s="1"/>
  <c r="J42" i="4" s="1"/>
  <c r="E43" i="4"/>
  <c r="F43" i="4"/>
  <c r="G43" i="4" s="1"/>
  <c r="H43" i="4" s="1"/>
  <c r="I43" i="4" s="1"/>
  <c r="J43" i="4" s="1"/>
  <c r="E44" i="4"/>
  <c r="F44" i="4"/>
  <c r="G44" i="4" s="1"/>
  <c r="H44" i="4" s="1"/>
  <c r="I44" i="4" s="1"/>
  <c r="J44" i="4" s="1"/>
  <c r="E45" i="4"/>
  <c r="F45" i="4"/>
  <c r="G45" i="4"/>
  <c r="H45" i="4"/>
  <c r="I45" i="4" s="1"/>
  <c r="J45" i="4" s="1"/>
  <c r="E46" i="4"/>
  <c r="F46" i="4" s="1"/>
  <c r="G46" i="4" s="1"/>
  <c r="H46" i="4" s="1"/>
  <c r="I46" i="4" s="1"/>
  <c r="J46" i="4" s="1"/>
  <c r="E47" i="4"/>
  <c r="F47" i="4"/>
  <c r="G47" i="4" s="1"/>
  <c r="H47" i="4" s="1"/>
  <c r="I47" i="4" s="1"/>
  <c r="J47" i="4" s="1"/>
  <c r="E48" i="4"/>
  <c r="F48" i="4"/>
  <c r="G48" i="4" s="1"/>
  <c r="H48" i="4" s="1"/>
  <c r="I48" i="4" s="1"/>
  <c r="J48" i="4" s="1"/>
  <c r="E49" i="4"/>
  <c r="F49" i="4"/>
  <c r="G49" i="4"/>
  <c r="H49" i="4"/>
  <c r="I49" i="4" s="1"/>
  <c r="J49" i="4" s="1"/>
  <c r="E50" i="4"/>
  <c r="F50" i="4" s="1"/>
  <c r="G50" i="4" s="1"/>
  <c r="H50" i="4" s="1"/>
  <c r="I50" i="4" s="1"/>
  <c r="J50" i="4" s="1"/>
  <c r="E51" i="4"/>
  <c r="F51" i="4"/>
  <c r="G51" i="4" s="1"/>
  <c r="H51" i="4" s="1"/>
  <c r="I51" i="4" s="1"/>
  <c r="J51" i="4" s="1"/>
  <c r="E52" i="4"/>
  <c r="F52" i="4"/>
  <c r="G52" i="4" s="1"/>
  <c r="H52" i="4" s="1"/>
  <c r="I52" i="4" s="1"/>
  <c r="J52" i="4" s="1"/>
  <c r="E53" i="4"/>
  <c r="F53" i="4"/>
  <c r="G53" i="4"/>
  <c r="H53" i="4"/>
  <c r="I53" i="4" s="1"/>
  <c r="J53" i="4" s="1"/>
  <c r="E54" i="4"/>
  <c r="F54" i="4" s="1"/>
  <c r="G54" i="4" s="1"/>
  <c r="H54" i="4" s="1"/>
  <c r="I54" i="4" s="1"/>
  <c r="J54" i="4" s="1"/>
  <c r="E55" i="4"/>
  <c r="F55" i="4"/>
  <c r="G55" i="4" s="1"/>
  <c r="H55" i="4" s="1"/>
  <c r="I55" i="4" s="1"/>
  <c r="J55" i="4" s="1"/>
  <c r="F6" i="4"/>
  <c r="G6" i="4" s="1"/>
  <c r="H6" i="4" s="1"/>
  <c r="I6" i="4" s="1"/>
  <c r="J6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6" i="4"/>
  <c r="E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6" i="4"/>
  <c r="C114" i="4"/>
  <c r="C115" i="4"/>
  <c r="C118" i="4"/>
  <c r="C119" i="4"/>
  <c r="C121" i="4"/>
  <c r="C123" i="4"/>
  <c r="C113" i="2"/>
  <c r="C60" i="2"/>
  <c r="H161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D113" i="2"/>
  <c r="E113" i="2"/>
  <c r="F113" i="2"/>
  <c r="G113" i="2"/>
  <c r="H113" i="2"/>
  <c r="E48" i="2"/>
  <c r="F48" i="2" s="1"/>
  <c r="G48" i="2" s="1"/>
  <c r="H48" i="2" s="1"/>
  <c r="I48" i="2" s="1"/>
  <c r="J48" i="2" s="1"/>
  <c r="D6" i="2"/>
  <c r="E6" i="2" s="1"/>
  <c r="F6" i="2" s="1"/>
  <c r="G6" i="2" s="1"/>
  <c r="H6" i="2" s="1"/>
  <c r="I6" i="2" s="1"/>
  <c r="J6" i="2" s="1"/>
  <c r="C6" i="2"/>
  <c r="D8" i="2"/>
  <c r="E8" i="2" s="1"/>
  <c r="F8" i="2" s="1"/>
  <c r="G8" i="2" s="1"/>
  <c r="H8" i="2" s="1"/>
  <c r="I8" i="2" s="1"/>
  <c r="J8" i="2" s="1"/>
  <c r="D7" i="2"/>
  <c r="E7" i="2" s="1"/>
  <c r="F7" i="2" s="1"/>
  <c r="G7" i="2" s="1"/>
  <c r="H7" i="2" s="1"/>
  <c r="I7" i="2" s="1"/>
  <c r="J7" i="2" s="1"/>
  <c r="D9" i="2"/>
  <c r="E9" i="2" s="1"/>
  <c r="F9" i="2" s="1"/>
  <c r="G9" i="2" s="1"/>
  <c r="H9" i="2" s="1"/>
  <c r="I9" i="2" s="1"/>
  <c r="J9" i="2" s="1"/>
  <c r="D10" i="2"/>
  <c r="E10" i="2" s="1"/>
  <c r="D11" i="2"/>
  <c r="E11" i="2" s="1"/>
  <c r="F11" i="2" s="1"/>
  <c r="G11" i="2" s="1"/>
  <c r="H11" i="2" s="1"/>
  <c r="I11" i="2" s="1"/>
  <c r="J11" i="2" s="1"/>
  <c r="D12" i="2"/>
  <c r="E12" i="2" s="1"/>
  <c r="F12" i="2" s="1"/>
  <c r="G12" i="2" s="1"/>
  <c r="H12" i="2" s="1"/>
  <c r="I12" i="2" s="1"/>
  <c r="J12" i="2" s="1"/>
  <c r="D13" i="2"/>
  <c r="E13" i="2" s="1"/>
  <c r="F13" i="2" s="1"/>
  <c r="G13" i="2" s="1"/>
  <c r="H13" i="2" s="1"/>
  <c r="I13" i="2" s="1"/>
  <c r="J13" i="2" s="1"/>
  <c r="D14" i="2"/>
  <c r="E14" i="2" s="1"/>
  <c r="F14" i="2" s="1"/>
  <c r="G14" i="2" s="1"/>
  <c r="H14" i="2" s="1"/>
  <c r="I14" i="2" s="1"/>
  <c r="J14" i="2" s="1"/>
  <c r="D15" i="2"/>
  <c r="E15" i="2" s="1"/>
  <c r="D16" i="2"/>
  <c r="E16" i="2" s="1"/>
  <c r="F16" i="2" s="1"/>
  <c r="G16" i="2" s="1"/>
  <c r="H16" i="2" s="1"/>
  <c r="I16" i="2" s="1"/>
  <c r="J16" i="2" s="1"/>
  <c r="D17" i="2"/>
  <c r="E17" i="2" s="1"/>
  <c r="F17" i="2" s="1"/>
  <c r="G17" i="2" s="1"/>
  <c r="H17" i="2" s="1"/>
  <c r="I17" i="2" s="1"/>
  <c r="J17" i="2" s="1"/>
  <c r="D18" i="2"/>
  <c r="E18" i="2" s="1"/>
  <c r="D19" i="2"/>
  <c r="E19" i="2" s="1"/>
  <c r="F19" i="2" s="1"/>
  <c r="G19" i="2" s="1"/>
  <c r="H19" i="2" s="1"/>
  <c r="I19" i="2" s="1"/>
  <c r="J19" i="2" s="1"/>
  <c r="D20" i="2"/>
  <c r="E20" i="2" s="1"/>
  <c r="F20" i="2" s="1"/>
  <c r="G20" i="2" s="1"/>
  <c r="H20" i="2" s="1"/>
  <c r="I20" i="2" s="1"/>
  <c r="J20" i="2" s="1"/>
  <c r="D21" i="2"/>
  <c r="E21" i="2" s="1"/>
  <c r="F21" i="2" s="1"/>
  <c r="G21" i="2" s="1"/>
  <c r="H21" i="2" s="1"/>
  <c r="I21" i="2" s="1"/>
  <c r="J21" i="2" s="1"/>
  <c r="D22" i="2"/>
  <c r="E22" i="2" s="1"/>
  <c r="F22" i="2" s="1"/>
  <c r="G22" i="2" s="1"/>
  <c r="H22" i="2" s="1"/>
  <c r="I22" i="2" s="1"/>
  <c r="J22" i="2" s="1"/>
  <c r="D23" i="2"/>
  <c r="E23" i="2" s="1"/>
  <c r="F23" i="2" s="1"/>
  <c r="G23" i="2" s="1"/>
  <c r="H23" i="2" s="1"/>
  <c r="I23" i="2" s="1"/>
  <c r="J23" i="2" s="1"/>
  <c r="D24" i="2"/>
  <c r="E24" i="2" s="1"/>
  <c r="F24" i="2" s="1"/>
  <c r="G24" i="2" s="1"/>
  <c r="H24" i="2" s="1"/>
  <c r="I24" i="2" s="1"/>
  <c r="J24" i="2" s="1"/>
  <c r="D25" i="2"/>
  <c r="E25" i="2" s="1"/>
  <c r="F25" i="2" s="1"/>
  <c r="G25" i="2" s="1"/>
  <c r="H25" i="2" s="1"/>
  <c r="I25" i="2" s="1"/>
  <c r="J25" i="2" s="1"/>
  <c r="D26" i="2"/>
  <c r="E26" i="2" s="1"/>
  <c r="C79" i="2" s="1"/>
  <c r="D27" i="2"/>
  <c r="E27" i="2" s="1"/>
  <c r="F27" i="2" s="1"/>
  <c r="G27" i="2" s="1"/>
  <c r="H27" i="2" s="1"/>
  <c r="I27" i="2" s="1"/>
  <c r="J27" i="2" s="1"/>
  <c r="D28" i="2"/>
  <c r="E28" i="2" s="1"/>
  <c r="F28" i="2" s="1"/>
  <c r="G28" i="2" s="1"/>
  <c r="H28" i="2" s="1"/>
  <c r="I28" i="2" s="1"/>
  <c r="J28" i="2" s="1"/>
  <c r="D29" i="2"/>
  <c r="E29" i="2" s="1"/>
  <c r="F29" i="2" s="1"/>
  <c r="G29" i="2" s="1"/>
  <c r="H29" i="2" s="1"/>
  <c r="I29" i="2" s="1"/>
  <c r="J29" i="2" s="1"/>
  <c r="D30" i="2"/>
  <c r="E30" i="2" s="1"/>
  <c r="F30" i="2" s="1"/>
  <c r="G30" i="2" s="1"/>
  <c r="H30" i="2" s="1"/>
  <c r="I30" i="2" s="1"/>
  <c r="J30" i="2" s="1"/>
  <c r="D31" i="2"/>
  <c r="E31" i="2" s="1"/>
  <c r="D32" i="2"/>
  <c r="E32" i="2" s="1"/>
  <c r="F32" i="2" s="1"/>
  <c r="G32" i="2" s="1"/>
  <c r="H32" i="2" s="1"/>
  <c r="I32" i="2" s="1"/>
  <c r="J32" i="2" s="1"/>
  <c r="D33" i="2"/>
  <c r="E33" i="2" s="1"/>
  <c r="F33" i="2" s="1"/>
  <c r="G33" i="2" s="1"/>
  <c r="H33" i="2" s="1"/>
  <c r="I33" i="2" s="1"/>
  <c r="J33" i="2" s="1"/>
  <c r="D34" i="2"/>
  <c r="E34" i="2" s="1"/>
  <c r="C87" i="2" s="1"/>
  <c r="D35" i="2"/>
  <c r="E35" i="2" s="1"/>
  <c r="F35" i="2" s="1"/>
  <c r="G35" i="2" s="1"/>
  <c r="H35" i="2" s="1"/>
  <c r="I35" i="2" s="1"/>
  <c r="J35" i="2" s="1"/>
  <c r="D36" i="2"/>
  <c r="E36" i="2" s="1"/>
  <c r="F36" i="2" s="1"/>
  <c r="G36" i="2" s="1"/>
  <c r="H36" i="2" s="1"/>
  <c r="I36" i="2" s="1"/>
  <c r="J36" i="2" s="1"/>
  <c r="D37" i="2"/>
  <c r="E37" i="2" s="1"/>
  <c r="F37" i="2" s="1"/>
  <c r="G37" i="2" s="1"/>
  <c r="H37" i="2" s="1"/>
  <c r="I37" i="2" s="1"/>
  <c r="J37" i="2" s="1"/>
  <c r="D38" i="2"/>
  <c r="E38" i="2" s="1"/>
  <c r="F38" i="2" s="1"/>
  <c r="G38" i="2" s="1"/>
  <c r="H38" i="2" s="1"/>
  <c r="I38" i="2" s="1"/>
  <c r="J38" i="2" s="1"/>
  <c r="D39" i="2"/>
  <c r="E39" i="2" s="1"/>
  <c r="D40" i="2"/>
  <c r="E40" i="2" s="1"/>
  <c r="F40" i="2" s="1"/>
  <c r="G40" i="2" s="1"/>
  <c r="H40" i="2" s="1"/>
  <c r="I40" i="2" s="1"/>
  <c r="J40" i="2" s="1"/>
  <c r="D41" i="2"/>
  <c r="E41" i="2" s="1"/>
  <c r="F41" i="2" s="1"/>
  <c r="G41" i="2" s="1"/>
  <c r="H41" i="2" s="1"/>
  <c r="I41" i="2" s="1"/>
  <c r="J41" i="2" s="1"/>
  <c r="D42" i="2"/>
  <c r="E42" i="2" s="1"/>
  <c r="D43" i="2"/>
  <c r="E43" i="2" s="1"/>
  <c r="F43" i="2" s="1"/>
  <c r="G43" i="2" s="1"/>
  <c r="H43" i="2" s="1"/>
  <c r="I43" i="2" s="1"/>
  <c r="J43" i="2" s="1"/>
  <c r="D44" i="2"/>
  <c r="E44" i="2" s="1"/>
  <c r="F44" i="2" s="1"/>
  <c r="G44" i="2" s="1"/>
  <c r="H44" i="2" s="1"/>
  <c r="I44" i="2" s="1"/>
  <c r="J44" i="2" s="1"/>
  <c r="D45" i="2"/>
  <c r="E45" i="2" s="1"/>
  <c r="F45" i="2" s="1"/>
  <c r="G45" i="2" s="1"/>
  <c r="H45" i="2" s="1"/>
  <c r="I45" i="2" s="1"/>
  <c r="J45" i="2" s="1"/>
  <c r="D46" i="2"/>
  <c r="E46" i="2" s="1"/>
  <c r="F46" i="2" s="1"/>
  <c r="G46" i="2" s="1"/>
  <c r="H46" i="2" s="1"/>
  <c r="I46" i="2" s="1"/>
  <c r="J46" i="2" s="1"/>
  <c r="D47" i="2"/>
  <c r="E47" i="2" s="1"/>
  <c r="F47" i="2" s="1"/>
  <c r="G47" i="2" s="1"/>
  <c r="H47" i="2" s="1"/>
  <c r="I47" i="2" s="1"/>
  <c r="J47" i="2" s="1"/>
  <c r="D48" i="2"/>
  <c r="D49" i="2"/>
  <c r="E49" i="2" s="1"/>
  <c r="F49" i="2" s="1"/>
  <c r="G49" i="2" s="1"/>
  <c r="H49" i="2" s="1"/>
  <c r="I49" i="2" s="1"/>
  <c r="J49" i="2" s="1"/>
  <c r="D50" i="2"/>
  <c r="E50" i="2" s="1"/>
  <c r="D51" i="2"/>
  <c r="E51" i="2" s="1"/>
  <c r="F51" i="2" s="1"/>
  <c r="G51" i="2" s="1"/>
  <c r="H51" i="2" s="1"/>
  <c r="I51" i="2" s="1"/>
  <c r="J51" i="2" s="1"/>
  <c r="D52" i="2"/>
  <c r="E52" i="2" s="1"/>
  <c r="F52" i="2" s="1"/>
  <c r="G52" i="2" s="1"/>
  <c r="H52" i="2" s="1"/>
  <c r="I52" i="2" s="1"/>
  <c r="J52" i="2" s="1"/>
  <c r="D53" i="2"/>
  <c r="E53" i="2" s="1"/>
  <c r="F53" i="2" s="1"/>
  <c r="G53" i="2" s="1"/>
  <c r="H53" i="2" s="1"/>
  <c r="I53" i="2" s="1"/>
  <c r="J53" i="2" s="1"/>
  <c r="D54" i="2"/>
  <c r="E54" i="2" s="1"/>
  <c r="F54" i="2" s="1"/>
  <c r="G54" i="2" s="1"/>
  <c r="H54" i="2" s="1"/>
  <c r="I54" i="2" s="1"/>
  <c r="J54" i="2" s="1"/>
  <c r="D55" i="2"/>
  <c r="E55" i="2" s="1"/>
  <c r="F55" i="2" s="1"/>
  <c r="G55" i="2" s="1"/>
  <c r="H55" i="2" s="1"/>
  <c r="I55" i="2" s="1"/>
  <c r="J55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75" i="2" s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H160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12" i="1"/>
  <c r="E112" i="1"/>
  <c r="F112" i="1"/>
  <c r="G112" i="1"/>
  <c r="H112" i="1"/>
  <c r="C159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12" i="1"/>
  <c r="D55" i="1"/>
  <c r="D6" i="1"/>
  <c r="C6" i="1"/>
  <c r="E21" i="1"/>
  <c r="F21" i="1" s="1"/>
  <c r="G21" i="1" s="1"/>
  <c r="H21" i="1" s="1"/>
  <c r="I21" i="1" s="1"/>
  <c r="E22" i="1"/>
  <c r="F22" i="1" s="1"/>
  <c r="G22" i="1" s="1"/>
  <c r="H22" i="1" s="1"/>
  <c r="I22" i="1" s="1"/>
  <c r="E23" i="1"/>
  <c r="F23" i="1" s="1"/>
  <c r="G23" i="1" s="1"/>
  <c r="H23" i="1" s="1"/>
  <c r="I23" i="1" s="1"/>
  <c r="E39" i="1"/>
  <c r="F39" i="1" s="1"/>
  <c r="G39" i="1" s="1"/>
  <c r="H39" i="1" s="1"/>
  <c r="I39" i="1" s="1"/>
  <c r="E45" i="1"/>
  <c r="F45" i="1" s="1"/>
  <c r="G45" i="1" s="1"/>
  <c r="H45" i="1" s="1"/>
  <c r="I45" i="1" s="1"/>
  <c r="D7" i="1"/>
  <c r="E7" i="1" s="1"/>
  <c r="F7" i="1" s="1"/>
  <c r="G7" i="1" s="1"/>
  <c r="H7" i="1" s="1"/>
  <c r="I7" i="1" s="1"/>
  <c r="D8" i="1"/>
  <c r="E8" i="1" s="1"/>
  <c r="F8" i="1" s="1"/>
  <c r="G8" i="1" s="1"/>
  <c r="H8" i="1" s="1"/>
  <c r="I8" i="1" s="1"/>
  <c r="D9" i="1"/>
  <c r="E9" i="1" s="1"/>
  <c r="F9" i="1" s="1"/>
  <c r="G9" i="1" s="1"/>
  <c r="H9" i="1" s="1"/>
  <c r="I9" i="1" s="1"/>
  <c r="D10" i="1"/>
  <c r="E10" i="1" s="1"/>
  <c r="F10" i="1" s="1"/>
  <c r="G10" i="1" s="1"/>
  <c r="H10" i="1" s="1"/>
  <c r="I10" i="1" s="1"/>
  <c r="D11" i="1"/>
  <c r="E11" i="1" s="1"/>
  <c r="F11" i="1" s="1"/>
  <c r="G11" i="1" s="1"/>
  <c r="H11" i="1" s="1"/>
  <c r="I11" i="1" s="1"/>
  <c r="D12" i="1"/>
  <c r="E12" i="1" s="1"/>
  <c r="F12" i="1" s="1"/>
  <c r="G12" i="1" s="1"/>
  <c r="H12" i="1" s="1"/>
  <c r="I12" i="1" s="1"/>
  <c r="D13" i="1"/>
  <c r="E13" i="1" s="1"/>
  <c r="F13" i="1" s="1"/>
  <c r="G13" i="1" s="1"/>
  <c r="H13" i="1" s="1"/>
  <c r="I13" i="1" s="1"/>
  <c r="D14" i="1"/>
  <c r="E14" i="1" s="1"/>
  <c r="F14" i="1" s="1"/>
  <c r="G14" i="1" s="1"/>
  <c r="H14" i="1" s="1"/>
  <c r="I14" i="1" s="1"/>
  <c r="D15" i="1"/>
  <c r="E15" i="1" s="1"/>
  <c r="F15" i="1" s="1"/>
  <c r="G15" i="1" s="1"/>
  <c r="H15" i="1" s="1"/>
  <c r="I15" i="1" s="1"/>
  <c r="D16" i="1"/>
  <c r="E16" i="1" s="1"/>
  <c r="F16" i="1" s="1"/>
  <c r="G16" i="1" s="1"/>
  <c r="H16" i="1" s="1"/>
  <c r="I16" i="1" s="1"/>
  <c r="D17" i="1"/>
  <c r="E17" i="1" s="1"/>
  <c r="F17" i="1" s="1"/>
  <c r="G17" i="1" s="1"/>
  <c r="H17" i="1" s="1"/>
  <c r="I17" i="1" s="1"/>
  <c r="D18" i="1"/>
  <c r="E18" i="1" s="1"/>
  <c r="F18" i="1" s="1"/>
  <c r="G18" i="1" s="1"/>
  <c r="H18" i="1" s="1"/>
  <c r="I18" i="1" s="1"/>
  <c r="D19" i="1"/>
  <c r="E19" i="1" s="1"/>
  <c r="F19" i="1" s="1"/>
  <c r="G19" i="1" s="1"/>
  <c r="H19" i="1" s="1"/>
  <c r="I19" i="1" s="1"/>
  <c r="D20" i="1"/>
  <c r="E20" i="1" s="1"/>
  <c r="F20" i="1" s="1"/>
  <c r="G20" i="1" s="1"/>
  <c r="H20" i="1" s="1"/>
  <c r="I20" i="1" s="1"/>
  <c r="D21" i="1"/>
  <c r="D22" i="1"/>
  <c r="D23" i="1"/>
  <c r="D24" i="1"/>
  <c r="E24" i="1" s="1"/>
  <c r="F24" i="1" s="1"/>
  <c r="G24" i="1" s="1"/>
  <c r="H24" i="1" s="1"/>
  <c r="I24" i="1" s="1"/>
  <c r="D25" i="1"/>
  <c r="E25" i="1" s="1"/>
  <c r="F25" i="1" s="1"/>
  <c r="G25" i="1" s="1"/>
  <c r="H25" i="1" s="1"/>
  <c r="I25" i="1" s="1"/>
  <c r="D26" i="1"/>
  <c r="E26" i="1" s="1"/>
  <c r="F26" i="1" s="1"/>
  <c r="G26" i="1" s="1"/>
  <c r="H26" i="1" s="1"/>
  <c r="I26" i="1" s="1"/>
  <c r="D27" i="1"/>
  <c r="E27" i="1" s="1"/>
  <c r="F27" i="1" s="1"/>
  <c r="G27" i="1" s="1"/>
  <c r="H27" i="1" s="1"/>
  <c r="I27" i="1" s="1"/>
  <c r="D28" i="1"/>
  <c r="E28" i="1" s="1"/>
  <c r="F28" i="1" s="1"/>
  <c r="G28" i="1" s="1"/>
  <c r="H28" i="1" s="1"/>
  <c r="I28" i="1" s="1"/>
  <c r="D29" i="1"/>
  <c r="E29" i="1" s="1"/>
  <c r="F29" i="1" s="1"/>
  <c r="G29" i="1" s="1"/>
  <c r="H29" i="1" s="1"/>
  <c r="I29" i="1" s="1"/>
  <c r="D30" i="1"/>
  <c r="E30" i="1" s="1"/>
  <c r="F30" i="1" s="1"/>
  <c r="G30" i="1" s="1"/>
  <c r="H30" i="1" s="1"/>
  <c r="I30" i="1" s="1"/>
  <c r="D31" i="1"/>
  <c r="E31" i="1" s="1"/>
  <c r="F31" i="1" s="1"/>
  <c r="G31" i="1" s="1"/>
  <c r="H31" i="1" s="1"/>
  <c r="I31" i="1" s="1"/>
  <c r="D32" i="1"/>
  <c r="E32" i="1" s="1"/>
  <c r="F32" i="1" s="1"/>
  <c r="G32" i="1" s="1"/>
  <c r="H32" i="1" s="1"/>
  <c r="I32" i="1" s="1"/>
  <c r="D33" i="1"/>
  <c r="E33" i="1" s="1"/>
  <c r="F33" i="1" s="1"/>
  <c r="G33" i="1" s="1"/>
  <c r="H33" i="1" s="1"/>
  <c r="I33" i="1" s="1"/>
  <c r="D34" i="1"/>
  <c r="E34" i="1" s="1"/>
  <c r="F34" i="1" s="1"/>
  <c r="G34" i="1" s="1"/>
  <c r="H34" i="1" s="1"/>
  <c r="I34" i="1" s="1"/>
  <c r="D35" i="1"/>
  <c r="E35" i="1" s="1"/>
  <c r="F35" i="1" s="1"/>
  <c r="G35" i="1" s="1"/>
  <c r="H35" i="1" s="1"/>
  <c r="I35" i="1" s="1"/>
  <c r="D36" i="1"/>
  <c r="E36" i="1" s="1"/>
  <c r="F36" i="1" s="1"/>
  <c r="G36" i="1" s="1"/>
  <c r="H36" i="1" s="1"/>
  <c r="I36" i="1" s="1"/>
  <c r="D37" i="1"/>
  <c r="E37" i="1" s="1"/>
  <c r="F37" i="1" s="1"/>
  <c r="G37" i="1" s="1"/>
  <c r="H37" i="1" s="1"/>
  <c r="I37" i="1" s="1"/>
  <c r="D38" i="1"/>
  <c r="E38" i="1" s="1"/>
  <c r="F38" i="1" s="1"/>
  <c r="G38" i="1" s="1"/>
  <c r="H38" i="1" s="1"/>
  <c r="I38" i="1" s="1"/>
  <c r="D39" i="1"/>
  <c r="D40" i="1"/>
  <c r="E40" i="1" s="1"/>
  <c r="F40" i="1" s="1"/>
  <c r="G40" i="1" s="1"/>
  <c r="H40" i="1" s="1"/>
  <c r="I40" i="1" s="1"/>
  <c r="D41" i="1"/>
  <c r="E41" i="1" s="1"/>
  <c r="F41" i="1" s="1"/>
  <c r="G41" i="1" s="1"/>
  <c r="H41" i="1" s="1"/>
  <c r="I41" i="1" s="1"/>
  <c r="D42" i="1"/>
  <c r="E42" i="1" s="1"/>
  <c r="F42" i="1" s="1"/>
  <c r="G42" i="1" s="1"/>
  <c r="H42" i="1" s="1"/>
  <c r="I42" i="1" s="1"/>
  <c r="D43" i="1"/>
  <c r="E43" i="1" s="1"/>
  <c r="F43" i="1" s="1"/>
  <c r="G43" i="1" s="1"/>
  <c r="H43" i="1" s="1"/>
  <c r="I43" i="1" s="1"/>
  <c r="D44" i="1"/>
  <c r="E44" i="1" s="1"/>
  <c r="F44" i="1" s="1"/>
  <c r="G44" i="1" s="1"/>
  <c r="H44" i="1" s="1"/>
  <c r="I44" i="1" s="1"/>
  <c r="D45" i="1"/>
  <c r="D46" i="1"/>
  <c r="E46" i="1" s="1"/>
  <c r="F46" i="1" s="1"/>
  <c r="G46" i="1" s="1"/>
  <c r="H46" i="1" s="1"/>
  <c r="I46" i="1" s="1"/>
  <c r="D47" i="1"/>
  <c r="E47" i="1" s="1"/>
  <c r="F47" i="1" s="1"/>
  <c r="G47" i="1" s="1"/>
  <c r="H47" i="1" s="1"/>
  <c r="I47" i="1" s="1"/>
  <c r="D48" i="1"/>
  <c r="E48" i="1" s="1"/>
  <c r="F48" i="1" s="1"/>
  <c r="G48" i="1" s="1"/>
  <c r="H48" i="1" s="1"/>
  <c r="I48" i="1" s="1"/>
  <c r="D49" i="1"/>
  <c r="E49" i="1" s="1"/>
  <c r="F49" i="1" s="1"/>
  <c r="G49" i="1" s="1"/>
  <c r="H49" i="1" s="1"/>
  <c r="I49" i="1" s="1"/>
  <c r="D50" i="1"/>
  <c r="E50" i="1" s="1"/>
  <c r="F50" i="1" s="1"/>
  <c r="G50" i="1" s="1"/>
  <c r="H50" i="1" s="1"/>
  <c r="I50" i="1" s="1"/>
  <c r="D51" i="1"/>
  <c r="E51" i="1" s="1"/>
  <c r="F51" i="1" s="1"/>
  <c r="G51" i="1" s="1"/>
  <c r="H51" i="1" s="1"/>
  <c r="I51" i="1" s="1"/>
  <c r="D52" i="1"/>
  <c r="E52" i="1" s="1"/>
  <c r="F52" i="1" s="1"/>
  <c r="G52" i="1" s="1"/>
  <c r="H52" i="1" s="1"/>
  <c r="I52" i="1" s="1"/>
  <c r="D53" i="1"/>
  <c r="E53" i="1" s="1"/>
  <c r="F53" i="1" s="1"/>
  <c r="G53" i="1" s="1"/>
  <c r="H53" i="1" s="1"/>
  <c r="I53" i="1" s="1"/>
  <c r="D54" i="1"/>
  <c r="E54" i="1" s="1"/>
  <c r="F54" i="1" s="1"/>
  <c r="G54" i="1" s="1"/>
  <c r="H54" i="1" s="1"/>
  <c r="I54" i="1" s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98" i="3" l="1"/>
  <c r="D59" i="3"/>
  <c r="C59" i="3"/>
  <c r="D67" i="3"/>
  <c r="C67" i="3"/>
  <c r="D75" i="3"/>
  <c r="C75" i="3"/>
  <c r="D83" i="3"/>
  <c r="C83" i="3"/>
  <c r="D91" i="3"/>
  <c r="C91" i="3"/>
  <c r="D144" i="3"/>
  <c r="D69" i="3"/>
  <c r="C69" i="3"/>
  <c r="D77" i="3"/>
  <c r="C77" i="3"/>
  <c r="D58" i="3"/>
  <c r="H58" i="3"/>
  <c r="F58" i="3"/>
  <c r="E58" i="3"/>
  <c r="C111" i="3"/>
  <c r="D113" i="3"/>
  <c r="E61" i="3"/>
  <c r="C119" i="3"/>
  <c r="E69" i="3"/>
  <c r="C74" i="3"/>
  <c r="C127" i="3"/>
  <c r="D76" i="3"/>
  <c r="E77" i="3"/>
  <c r="C82" i="3"/>
  <c r="C135" i="3"/>
  <c r="D137" i="3"/>
  <c r="E85" i="3"/>
  <c r="C90" i="3"/>
  <c r="C143" i="3"/>
  <c r="E92" i="3"/>
  <c r="D96" i="3"/>
  <c r="C96" i="3"/>
  <c r="C100" i="3"/>
  <c r="E102" i="3"/>
  <c r="C62" i="3"/>
  <c r="D61" i="3"/>
  <c r="C61" i="3"/>
  <c r="D111" i="3"/>
  <c r="D65" i="3"/>
  <c r="C65" i="3"/>
  <c r="D73" i="3"/>
  <c r="C73" i="3"/>
  <c r="D81" i="3"/>
  <c r="C81" i="3"/>
  <c r="D89" i="3"/>
  <c r="C89" i="3"/>
  <c r="E96" i="3"/>
  <c r="D148" i="3"/>
  <c r="C157" i="3"/>
  <c r="C68" i="3"/>
  <c r="D92" i="3"/>
  <c r="C92" i="3"/>
  <c r="D104" i="3"/>
  <c r="C104" i="3"/>
  <c r="E59" i="3"/>
  <c r="C117" i="3"/>
  <c r="D119" i="3"/>
  <c r="E67" i="3"/>
  <c r="C72" i="3"/>
  <c r="C125" i="3"/>
  <c r="D127" i="3"/>
  <c r="E75" i="3"/>
  <c r="C80" i="3"/>
  <c r="C133" i="3"/>
  <c r="D82" i="3"/>
  <c r="C88" i="3"/>
  <c r="C141" i="3"/>
  <c r="D90" i="3"/>
  <c r="C150" i="3"/>
  <c r="C58" i="3"/>
  <c r="D85" i="3"/>
  <c r="C85" i="3"/>
  <c r="D158" i="3"/>
  <c r="E106" i="3"/>
  <c r="D63" i="3"/>
  <c r="C63" i="3"/>
  <c r="D71" i="3"/>
  <c r="C71" i="3"/>
  <c r="D79" i="3"/>
  <c r="C79" i="3"/>
  <c r="D87" i="3"/>
  <c r="C87" i="3"/>
  <c r="D94" i="3"/>
  <c r="D147" i="3"/>
  <c r="E98" i="3"/>
  <c r="D155" i="3"/>
  <c r="D106" i="3"/>
  <c r="G58" i="3"/>
  <c r="C64" i="3"/>
  <c r="C115" i="3"/>
  <c r="D64" i="3"/>
  <c r="C123" i="3"/>
  <c r="D125" i="3"/>
  <c r="E73" i="3"/>
  <c r="C78" i="3"/>
  <c r="C131" i="3"/>
  <c r="D80" i="3"/>
  <c r="C86" i="3"/>
  <c r="C139" i="3"/>
  <c r="D88" i="3"/>
  <c r="C146" i="3"/>
  <c r="D101" i="3"/>
  <c r="C153" i="3"/>
  <c r="E103" i="3"/>
  <c r="C158" i="3"/>
  <c r="C70" i="3"/>
  <c r="C113" i="3"/>
  <c r="D115" i="3"/>
  <c r="C121" i="3"/>
  <c r="D123" i="3"/>
  <c r="C76" i="3"/>
  <c r="C129" i="3"/>
  <c r="D131" i="3"/>
  <c r="E79" i="3"/>
  <c r="D84" i="3"/>
  <c r="C84" i="3"/>
  <c r="C137" i="3"/>
  <c r="E87" i="3"/>
  <c r="C144" i="3"/>
  <c r="D93" i="3"/>
  <c r="E94" i="3"/>
  <c r="C149" i="3"/>
  <c r="D97" i="3"/>
  <c r="D102" i="3"/>
  <c r="E104" i="3"/>
  <c r="D156" i="3"/>
  <c r="C66" i="3"/>
  <c r="D100" i="3"/>
  <c r="C93" i="3"/>
  <c r="C97" i="3"/>
  <c r="C101" i="3"/>
  <c r="C105" i="3"/>
  <c r="C148" i="3"/>
  <c r="C156" i="3"/>
  <c r="D99" i="3"/>
  <c r="D107" i="3"/>
  <c r="D105" i="3"/>
  <c r="C147" i="3"/>
  <c r="C155" i="3"/>
  <c r="C95" i="3"/>
  <c r="C99" i="3"/>
  <c r="C103" i="3"/>
  <c r="C107" i="3"/>
  <c r="D95" i="3"/>
  <c r="D103" i="3"/>
  <c r="C94" i="3"/>
  <c r="C98" i="3"/>
  <c r="C102" i="3"/>
  <c r="C106" i="3"/>
  <c r="D119" i="4"/>
  <c r="D118" i="4"/>
  <c r="C147" i="4"/>
  <c r="C139" i="4"/>
  <c r="C158" i="4"/>
  <c r="C154" i="4"/>
  <c r="C150" i="4"/>
  <c r="C146" i="4"/>
  <c r="C142" i="4"/>
  <c r="C138" i="4"/>
  <c r="C134" i="4"/>
  <c r="C130" i="4"/>
  <c r="C126" i="4"/>
  <c r="C157" i="4"/>
  <c r="C149" i="4"/>
  <c r="C141" i="4"/>
  <c r="C137" i="4"/>
  <c r="C133" i="4"/>
  <c r="C129" i="4"/>
  <c r="C125" i="4"/>
  <c r="C161" i="4"/>
  <c r="C153" i="4"/>
  <c r="C145" i="4"/>
  <c r="C160" i="4"/>
  <c r="C156" i="4"/>
  <c r="C152" i="4"/>
  <c r="C148" i="4"/>
  <c r="C144" i="4"/>
  <c r="C140" i="4"/>
  <c r="C136" i="4"/>
  <c r="C132" i="4"/>
  <c r="C128" i="4"/>
  <c r="C124" i="4"/>
  <c r="C159" i="4"/>
  <c r="C155" i="4"/>
  <c r="C151" i="4"/>
  <c r="C143" i="4"/>
  <c r="C135" i="4"/>
  <c r="C131" i="4"/>
  <c r="C127" i="4"/>
  <c r="E123" i="4"/>
  <c r="C120" i="4"/>
  <c r="C116" i="4"/>
  <c r="D113" i="4"/>
  <c r="D123" i="4"/>
  <c r="D117" i="4"/>
  <c r="C122" i="4"/>
  <c r="C117" i="4"/>
  <c r="D120" i="4"/>
  <c r="F50" i="2"/>
  <c r="G50" i="2" s="1"/>
  <c r="H50" i="2" s="1"/>
  <c r="I50" i="2" s="1"/>
  <c r="J50" i="2" s="1"/>
  <c r="C103" i="2"/>
  <c r="F42" i="2"/>
  <c r="G42" i="2" s="1"/>
  <c r="H42" i="2" s="1"/>
  <c r="I42" i="2" s="1"/>
  <c r="J42" i="2" s="1"/>
  <c r="C95" i="2"/>
  <c r="F18" i="2"/>
  <c r="G18" i="2" s="1"/>
  <c r="H18" i="2" s="1"/>
  <c r="I18" i="2" s="1"/>
  <c r="J18" i="2" s="1"/>
  <c r="C71" i="2"/>
  <c r="F10" i="2"/>
  <c r="G10" i="2" s="1"/>
  <c r="H10" i="2" s="1"/>
  <c r="I10" i="2" s="1"/>
  <c r="J10" i="2" s="1"/>
  <c r="C63" i="2"/>
  <c r="F39" i="2"/>
  <c r="G39" i="2" s="1"/>
  <c r="H39" i="2" s="1"/>
  <c r="I39" i="2" s="1"/>
  <c r="J39" i="2" s="1"/>
  <c r="C92" i="2"/>
  <c r="F31" i="2"/>
  <c r="G31" i="2" s="1"/>
  <c r="H31" i="2" s="1"/>
  <c r="I31" i="2" s="1"/>
  <c r="J31" i="2" s="1"/>
  <c r="C84" i="2"/>
  <c r="F15" i="2"/>
  <c r="G15" i="2" s="1"/>
  <c r="H15" i="2" s="1"/>
  <c r="I15" i="2" s="1"/>
  <c r="J15" i="2" s="1"/>
  <c r="C68" i="2"/>
  <c r="F34" i="2"/>
  <c r="G34" i="2" s="1"/>
  <c r="H34" i="2" s="1"/>
  <c r="I34" i="2" s="1"/>
  <c r="J34" i="2" s="1"/>
  <c r="F26" i="2"/>
  <c r="G26" i="2" s="1"/>
  <c r="H26" i="2" s="1"/>
  <c r="I26" i="2" s="1"/>
  <c r="J26" i="2" s="1"/>
  <c r="C90" i="2"/>
  <c r="C82" i="2"/>
  <c r="C74" i="2"/>
  <c r="C108" i="2"/>
  <c r="C76" i="2"/>
  <c r="C100" i="2"/>
  <c r="F82" i="2"/>
  <c r="F90" i="2"/>
  <c r="F101" i="2"/>
  <c r="F80" i="2"/>
  <c r="F88" i="2"/>
  <c r="F67" i="2"/>
  <c r="F99" i="2"/>
  <c r="D70" i="2"/>
  <c r="D66" i="2"/>
  <c r="E106" i="2"/>
  <c r="E99" i="2"/>
  <c r="E91" i="2"/>
  <c r="E67" i="2"/>
  <c r="E82" i="2"/>
  <c r="E96" i="2"/>
  <c r="E92" i="2"/>
  <c r="E88" i="2"/>
  <c r="E80" i="2"/>
  <c r="E60" i="2"/>
  <c r="D76" i="2"/>
  <c r="E101" i="2"/>
  <c r="E69" i="2"/>
  <c r="E94" i="2"/>
  <c r="F93" i="2"/>
  <c r="C86" i="2"/>
  <c r="C70" i="2"/>
  <c r="C94" i="2"/>
  <c r="D101" i="2"/>
  <c r="D85" i="2"/>
  <c r="D77" i="2"/>
  <c r="E64" i="2"/>
  <c r="C102" i="2"/>
  <c r="C62" i="2"/>
  <c r="E72" i="2"/>
  <c r="C78" i="2"/>
  <c r="D93" i="2"/>
  <c r="D69" i="2"/>
  <c r="D61" i="2"/>
  <c r="C91" i="2"/>
  <c r="C83" i="2"/>
  <c r="C67" i="2"/>
  <c r="F85" i="2"/>
  <c r="F102" i="2"/>
  <c r="D100" i="2"/>
  <c r="C98" i="2"/>
  <c r="F98" i="2"/>
  <c r="D98" i="2"/>
  <c r="E98" i="2"/>
  <c r="D81" i="2"/>
  <c r="F70" i="2"/>
  <c r="E104" i="2"/>
  <c r="F104" i="2"/>
  <c r="C104" i="2"/>
  <c r="D104" i="2"/>
  <c r="C97" i="2"/>
  <c r="F78" i="2"/>
  <c r="F61" i="2"/>
  <c r="F69" i="2"/>
  <c r="F92" i="2"/>
  <c r="F77" i="2"/>
  <c r="C88" i="2"/>
  <c r="D88" i="2"/>
  <c r="F94" i="2"/>
  <c r="C99" i="2"/>
  <c r="C89" i="2"/>
  <c r="F66" i="2"/>
  <c r="D108" i="2"/>
  <c r="C105" i="2"/>
  <c r="D65" i="2"/>
  <c r="F106" i="2"/>
  <c r="C106" i="2"/>
  <c r="D106" i="2"/>
  <c r="C107" i="2"/>
  <c r="F96" i="2"/>
  <c r="C96" i="2"/>
  <c r="D96" i="2"/>
  <c r="F86" i="2"/>
  <c r="E76" i="2"/>
  <c r="D73" i="2"/>
  <c r="F62" i="2"/>
  <c r="D92" i="2"/>
  <c r="D80" i="2"/>
  <c r="D72" i="2"/>
  <c r="D64" i="2"/>
  <c r="D60" i="2"/>
  <c r="E93" i="2"/>
  <c r="E85" i="2"/>
  <c r="C80" i="2"/>
  <c r="E77" i="2"/>
  <c r="C72" i="2"/>
  <c r="C64" i="2"/>
  <c r="E61" i="2"/>
  <c r="E102" i="2"/>
  <c r="C101" i="2"/>
  <c r="C93" i="2"/>
  <c r="E90" i="2"/>
  <c r="E86" i="2"/>
  <c r="C85" i="2"/>
  <c r="C81" i="2"/>
  <c r="E78" i="2"/>
  <c r="C77" i="2"/>
  <c r="E74" i="2"/>
  <c r="C73" i="2"/>
  <c r="E70" i="2"/>
  <c r="C69" i="2"/>
  <c r="E66" i="2"/>
  <c r="C65" i="2"/>
  <c r="E62" i="2"/>
  <c r="C61" i="2"/>
  <c r="F74" i="2"/>
  <c r="F107" i="2"/>
  <c r="D102" i="2"/>
  <c r="D94" i="2"/>
  <c r="F91" i="2"/>
  <c r="D90" i="2"/>
  <c r="D86" i="2"/>
  <c r="F83" i="2"/>
  <c r="D82" i="2"/>
  <c r="D78" i="2"/>
  <c r="F75" i="2"/>
  <c r="D74" i="2"/>
  <c r="F63" i="2"/>
  <c r="D62" i="2"/>
  <c r="E107" i="2"/>
  <c r="E83" i="2"/>
  <c r="E75" i="2"/>
  <c r="C66" i="2"/>
  <c r="D107" i="2"/>
  <c r="D103" i="2"/>
  <c r="D99" i="2"/>
  <c r="D91" i="2"/>
  <c r="D87" i="2"/>
  <c r="D83" i="2"/>
  <c r="D75" i="2"/>
  <c r="F72" i="2"/>
  <c r="D67" i="2"/>
  <c r="F64" i="2"/>
  <c r="D63" i="2"/>
  <c r="E55" i="1"/>
  <c r="E6" i="1"/>
  <c r="F6" i="1"/>
  <c r="D129" i="3" l="1"/>
  <c r="D60" i="3"/>
  <c r="D118" i="3"/>
  <c r="E119" i="3"/>
  <c r="D138" i="3"/>
  <c r="E139" i="3"/>
  <c r="D149" i="3"/>
  <c r="E150" i="3"/>
  <c r="D122" i="3"/>
  <c r="E123" i="3"/>
  <c r="D62" i="3"/>
  <c r="D117" i="3"/>
  <c r="E148" i="3"/>
  <c r="D135" i="3"/>
  <c r="E147" i="3"/>
  <c r="D130" i="3"/>
  <c r="D159" i="3"/>
  <c r="D152" i="3"/>
  <c r="D86" i="3"/>
  <c r="D70" i="3"/>
  <c r="D150" i="3"/>
  <c r="D72" i="3"/>
  <c r="D143" i="3"/>
  <c r="D120" i="3"/>
  <c r="E121" i="3"/>
  <c r="D151" i="3"/>
  <c r="E71" i="3"/>
  <c r="D68" i="3"/>
  <c r="D140" i="3"/>
  <c r="E141" i="3"/>
  <c r="D78" i="3"/>
  <c r="E65" i="3"/>
  <c r="D139" i="3"/>
  <c r="E156" i="3"/>
  <c r="D145" i="3"/>
  <c r="E146" i="3"/>
  <c r="E155" i="3"/>
  <c r="D132" i="3"/>
  <c r="D116" i="3"/>
  <c r="E117" i="3"/>
  <c r="D133" i="3"/>
  <c r="E81" i="3"/>
  <c r="E144" i="3"/>
  <c r="D66" i="3"/>
  <c r="D146" i="3"/>
  <c r="D126" i="3"/>
  <c r="E127" i="3"/>
  <c r="D124" i="3"/>
  <c r="E125" i="3"/>
  <c r="D141" i="3"/>
  <c r="D142" i="3"/>
  <c r="E89" i="3"/>
  <c r="D136" i="3"/>
  <c r="D74" i="3"/>
  <c r="E83" i="3"/>
  <c r="D114" i="3"/>
  <c r="E115" i="3"/>
  <c r="E95" i="3"/>
  <c r="D153" i="3"/>
  <c r="E154" i="3"/>
  <c r="D134" i="3"/>
  <c r="E135" i="3"/>
  <c r="E111" i="3"/>
  <c r="D157" i="3"/>
  <c r="D154" i="3"/>
  <c r="D128" i="3"/>
  <c r="E129" i="3"/>
  <c r="D112" i="3"/>
  <c r="E113" i="3"/>
  <c r="E91" i="3"/>
  <c r="D121" i="3"/>
  <c r="E63" i="3"/>
  <c r="E117" i="4"/>
  <c r="D156" i="4"/>
  <c r="D141" i="4"/>
  <c r="D143" i="4"/>
  <c r="D128" i="4"/>
  <c r="D144" i="4"/>
  <c r="D160" i="4"/>
  <c r="D145" i="4"/>
  <c r="D149" i="4"/>
  <c r="D126" i="4"/>
  <c r="D150" i="4"/>
  <c r="E120" i="4"/>
  <c r="D127" i="4"/>
  <c r="D151" i="4"/>
  <c r="D138" i="4"/>
  <c r="E116" i="4"/>
  <c r="D115" i="4"/>
  <c r="E118" i="4"/>
  <c r="D132" i="4"/>
  <c r="D148" i="4"/>
  <c r="D116" i="4"/>
  <c r="D153" i="4"/>
  <c r="D133" i="4"/>
  <c r="D157" i="4"/>
  <c r="D154" i="4"/>
  <c r="F123" i="4"/>
  <c r="D130" i="4"/>
  <c r="D131" i="4"/>
  <c r="D136" i="4"/>
  <c r="D158" i="4"/>
  <c r="D114" i="4"/>
  <c r="D121" i="4"/>
  <c r="D155" i="4"/>
  <c r="D152" i="4"/>
  <c r="D161" i="4"/>
  <c r="D137" i="4"/>
  <c r="D142" i="4"/>
  <c r="D135" i="4"/>
  <c r="D159" i="4"/>
  <c r="D139" i="4"/>
  <c r="D140" i="4"/>
  <c r="D125" i="4"/>
  <c r="D146" i="4"/>
  <c r="F120" i="4"/>
  <c r="D147" i="4"/>
  <c r="E113" i="4"/>
  <c r="D124" i="4"/>
  <c r="D134" i="4"/>
  <c r="E119" i="4"/>
  <c r="D122" i="4"/>
  <c r="D129" i="4"/>
  <c r="E79" i="2"/>
  <c r="D84" i="2"/>
  <c r="E68" i="2"/>
  <c r="F95" i="2"/>
  <c r="D95" i="2"/>
  <c r="F79" i="2"/>
  <c r="D71" i="2"/>
  <c r="E87" i="2"/>
  <c r="E95" i="2"/>
  <c r="D79" i="2"/>
  <c r="E63" i="2"/>
  <c r="F87" i="2"/>
  <c r="F71" i="2"/>
  <c r="E71" i="2"/>
  <c r="G75" i="2"/>
  <c r="G83" i="2"/>
  <c r="G103" i="2"/>
  <c r="G66" i="2"/>
  <c r="G74" i="2"/>
  <c r="G82" i="2"/>
  <c r="G86" i="2"/>
  <c r="G90" i="2"/>
  <c r="G94" i="2"/>
  <c r="G98" i="2"/>
  <c r="G102" i="2"/>
  <c r="G106" i="2"/>
  <c r="G107" i="2"/>
  <c r="G63" i="2"/>
  <c r="G87" i="2"/>
  <c r="G61" i="2"/>
  <c r="G69" i="2"/>
  <c r="G77" i="2"/>
  <c r="G85" i="2"/>
  <c r="G101" i="2"/>
  <c r="G67" i="2"/>
  <c r="G99" i="2"/>
  <c r="G64" i="2"/>
  <c r="G72" i="2"/>
  <c r="G80" i="2"/>
  <c r="G88" i="2"/>
  <c r="G92" i="2"/>
  <c r="G96" i="2"/>
  <c r="G104" i="2"/>
  <c r="G71" i="2"/>
  <c r="G79" i="2"/>
  <c r="G95" i="2"/>
  <c r="G91" i="2"/>
  <c r="E103" i="2"/>
  <c r="F103" i="2"/>
  <c r="D68" i="2"/>
  <c r="G93" i="2"/>
  <c r="G78" i="2"/>
  <c r="E84" i="2"/>
  <c r="G70" i="2"/>
  <c r="E65" i="2"/>
  <c r="D105" i="2"/>
  <c r="E108" i="2"/>
  <c r="G62" i="2"/>
  <c r="F60" i="2"/>
  <c r="E81" i="2"/>
  <c r="E100" i="2"/>
  <c r="D89" i="2"/>
  <c r="F68" i="2"/>
  <c r="D97" i="2"/>
  <c r="E73" i="2"/>
  <c r="F76" i="2"/>
  <c r="F55" i="1"/>
  <c r="G6" i="1"/>
  <c r="F63" i="3" l="1"/>
  <c r="E132" i="3"/>
  <c r="F133" i="3"/>
  <c r="E80" i="3"/>
  <c r="E130" i="3"/>
  <c r="E78" i="3"/>
  <c r="F75" i="3"/>
  <c r="E142" i="3"/>
  <c r="F143" i="3"/>
  <c r="E90" i="3"/>
  <c r="F91" i="3"/>
  <c r="F65" i="3"/>
  <c r="F102" i="3"/>
  <c r="E138" i="3"/>
  <c r="F139" i="3"/>
  <c r="E86" i="3"/>
  <c r="F83" i="3"/>
  <c r="F69" i="3"/>
  <c r="F98" i="3"/>
  <c r="E128" i="3"/>
  <c r="F129" i="3"/>
  <c r="E76" i="3"/>
  <c r="E114" i="3"/>
  <c r="E62" i="3"/>
  <c r="F77" i="3"/>
  <c r="E143" i="3"/>
  <c r="F94" i="3"/>
  <c r="F89" i="3"/>
  <c r="F147" i="3"/>
  <c r="F95" i="3"/>
  <c r="F87" i="3"/>
  <c r="F71" i="3"/>
  <c r="E134" i="3"/>
  <c r="E82" i="3"/>
  <c r="F155" i="3"/>
  <c r="F103" i="3"/>
  <c r="F79" i="3"/>
  <c r="E122" i="3"/>
  <c r="E70" i="3"/>
  <c r="E118" i="3"/>
  <c r="F119" i="3"/>
  <c r="E66" i="3"/>
  <c r="E140" i="3"/>
  <c r="E88" i="3"/>
  <c r="F67" i="3"/>
  <c r="E124" i="3"/>
  <c r="F125" i="3"/>
  <c r="E72" i="3"/>
  <c r="F85" i="3"/>
  <c r="E116" i="3"/>
  <c r="F117" i="3"/>
  <c r="E64" i="3"/>
  <c r="E145" i="3"/>
  <c r="F146" i="3"/>
  <c r="E93" i="3"/>
  <c r="E131" i="3"/>
  <c r="E152" i="3"/>
  <c r="E100" i="3"/>
  <c r="F61" i="3"/>
  <c r="E136" i="3"/>
  <c r="F137" i="3"/>
  <c r="E84" i="3"/>
  <c r="F158" i="3"/>
  <c r="E157" i="3"/>
  <c r="E105" i="3"/>
  <c r="F154" i="3"/>
  <c r="E153" i="3"/>
  <c r="E101" i="3"/>
  <c r="E137" i="3"/>
  <c r="F81" i="3"/>
  <c r="E151" i="3"/>
  <c r="E99" i="3"/>
  <c r="F148" i="3"/>
  <c r="F96" i="3"/>
  <c r="F150" i="3"/>
  <c r="E149" i="3"/>
  <c r="E97" i="3"/>
  <c r="F106" i="3"/>
  <c r="F111" i="3"/>
  <c r="F59" i="3"/>
  <c r="E120" i="3"/>
  <c r="F121" i="3"/>
  <c r="E68" i="3"/>
  <c r="E112" i="3"/>
  <c r="E60" i="3"/>
  <c r="E126" i="3"/>
  <c r="F127" i="3"/>
  <c r="E74" i="3"/>
  <c r="F144" i="3"/>
  <c r="F92" i="3"/>
  <c r="F73" i="3"/>
  <c r="F156" i="3"/>
  <c r="F104" i="3"/>
  <c r="E133" i="3"/>
  <c r="E159" i="3"/>
  <c r="E107" i="3"/>
  <c r="E158" i="3"/>
  <c r="E149" i="4"/>
  <c r="G120" i="4"/>
  <c r="E138" i="4"/>
  <c r="E125" i="4"/>
  <c r="E159" i="4"/>
  <c r="E133" i="4"/>
  <c r="E151" i="4"/>
  <c r="E143" i="4"/>
  <c r="E158" i="4"/>
  <c r="E121" i="4"/>
  <c r="E122" i="4"/>
  <c r="E132" i="4"/>
  <c r="F113" i="4"/>
  <c r="E135" i="4"/>
  <c r="E142" i="4"/>
  <c r="E131" i="4"/>
  <c r="G123" i="4"/>
  <c r="F118" i="4"/>
  <c r="E150" i="4"/>
  <c r="E160" i="4"/>
  <c r="E130" i="4"/>
  <c r="E156" i="4"/>
  <c r="E137" i="4"/>
  <c r="E161" i="4"/>
  <c r="F119" i="4"/>
  <c r="E140" i="4"/>
  <c r="E152" i="4"/>
  <c r="E153" i="4"/>
  <c r="E141" i="4"/>
  <c r="E147" i="4"/>
  <c r="E114" i="4"/>
  <c r="E127" i="4"/>
  <c r="E126" i="4"/>
  <c r="E144" i="4"/>
  <c r="E129" i="4"/>
  <c r="E154" i="4"/>
  <c r="E139" i="4"/>
  <c r="E148" i="4"/>
  <c r="E128" i="4"/>
  <c r="E124" i="4"/>
  <c r="E146" i="4"/>
  <c r="E155" i="4"/>
  <c r="E136" i="4"/>
  <c r="E157" i="4"/>
  <c r="F117" i="4"/>
  <c r="E115" i="4"/>
  <c r="E134" i="4"/>
  <c r="E145" i="4"/>
  <c r="H63" i="2"/>
  <c r="H67" i="2"/>
  <c r="H71" i="2"/>
  <c r="H75" i="2"/>
  <c r="H79" i="2"/>
  <c r="H83" i="2"/>
  <c r="H87" i="2"/>
  <c r="H91" i="2"/>
  <c r="H95" i="2"/>
  <c r="H99" i="2"/>
  <c r="H103" i="2"/>
  <c r="H107" i="2"/>
  <c r="H62" i="2"/>
  <c r="H66" i="2"/>
  <c r="H70" i="2"/>
  <c r="H74" i="2"/>
  <c r="H78" i="2"/>
  <c r="H82" i="2"/>
  <c r="H86" i="2"/>
  <c r="H90" i="2"/>
  <c r="H94" i="2"/>
  <c r="H98" i="2"/>
  <c r="H102" i="2"/>
  <c r="H106" i="2"/>
  <c r="H61" i="2"/>
  <c r="H69" i="2"/>
  <c r="H77" i="2"/>
  <c r="H85" i="2"/>
  <c r="H93" i="2"/>
  <c r="H101" i="2"/>
  <c r="H64" i="2"/>
  <c r="H68" i="2"/>
  <c r="H72" i="2"/>
  <c r="H76" i="2"/>
  <c r="H80" i="2"/>
  <c r="H88" i="2"/>
  <c r="H92" i="2"/>
  <c r="H96" i="2"/>
  <c r="H104" i="2"/>
  <c r="F84" i="2"/>
  <c r="G68" i="2"/>
  <c r="F81" i="2"/>
  <c r="F65" i="2"/>
  <c r="G76" i="2"/>
  <c r="H60" i="2"/>
  <c r="G60" i="2"/>
  <c r="F73" i="2"/>
  <c r="F108" i="2"/>
  <c r="E97" i="2"/>
  <c r="E105" i="2"/>
  <c r="E89" i="2"/>
  <c r="F100" i="2"/>
  <c r="G55" i="1"/>
  <c r="H6" i="1"/>
  <c r="F122" i="3" l="1"/>
  <c r="G123" i="3"/>
  <c r="F70" i="3"/>
  <c r="G85" i="3"/>
  <c r="F134" i="3"/>
  <c r="F82" i="3"/>
  <c r="G102" i="3"/>
  <c r="G73" i="3"/>
  <c r="F112" i="3"/>
  <c r="F60" i="3"/>
  <c r="F140" i="3"/>
  <c r="G141" i="3"/>
  <c r="F88" i="3"/>
  <c r="G147" i="3"/>
  <c r="G95" i="3"/>
  <c r="F128" i="3"/>
  <c r="G129" i="3"/>
  <c r="F76" i="3"/>
  <c r="F142" i="3"/>
  <c r="G143" i="3"/>
  <c r="F90" i="3"/>
  <c r="F159" i="3"/>
  <c r="F107" i="3"/>
  <c r="G106" i="3"/>
  <c r="F145" i="3"/>
  <c r="G146" i="3"/>
  <c r="F93" i="3"/>
  <c r="G79" i="3"/>
  <c r="G83" i="3"/>
  <c r="F132" i="3"/>
  <c r="G133" i="3"/>
  <c r="F80" i="3"/>
  <c r="F130" i="3"/>
  <c r="G131" i="3"/>
  <c r="F78" i="3"/>
  <c r="G144" i="3"/>
  <c r="G92" i="3"/>
  <c r="F151" i="3"/>
  <c r="F99" i="3"/>
  <c r="F153" i="3"/>
  <c r="F101" i="3"/>
  <c r="G61" i="3"/>
  <c r="F124" i="3"/>
  <c r="G125" i="3"/>
  <c r="F72" i="3"/>
  <c r="F131" i="3"/>
  <c r="G71" i="3"/>
  <c r="G77" i="3"/>
  <c r="F135" i="3"/>
  <c r="G65" i="3"/>
  <c r="G111" i="3"/>
  <c r="G59" i="3"/>
  <c r="G94" i="3"/>
  <c r="F136" i="3"/>
  <c r="G137" i="3"/>
  <c r="F84" i="3"/>
  <c r="F120" i="3"/>
  <c r="G121" i="3"/>
  <c r="F68" i="3"/>
  <c r="F113" i="3"/>
  <c r="F118" i="3"/>
  <c r="G119" i="3"/>
  <c r="F66" i="3"/>
  <c r="F123" i="3"/>
  <c r="G89" i="3"/>
  <c r="G98" i="3"/>
  <c r="G75" i="3"/>
  <c r="G148" i="3"/>
  <c r="G96" i="3"/>
  <c r="F116" i="3"/>
  <c r="F64" i="3"/>
  <c r="G155" i="3"/>
  <c r="G103" i="3"/>
  <c r="F141" i="3"/>
  <c r="F138" i="3"/>
  <c r="G139" i="3"/>
  <c r="F86" i="3"/>
  <c r="G63" i="3"/>
  <c r="G69" i="3"/>
  <c r="G156" i="3"/>
  <c r="G104" i="3"/>
  <c r="F126" i="3"/>
  <c r="G127" i="3"/>
  <c r="F74" i="3"/>
  <c r="F149" i="3"/>
  <c r="F97" i="3"/>
  <c r="G81" i="3"/>
  <c r="F157" i="3"/>
  <c r="F105" i="3"/>
  <c r="F152" i="3"/>
  <c r="F100" i="3"/>
  <c r="G67" i="3"/>
  <c r="G87" i="3"/>
  <c r="F114" i="3"/>
  <c r="G115" i="3"/>
  <c r="F62" i="3"/>
  <c r="G91" i="3"/>
  <c r="F115" i="3"/>
  <c r="F146" i="4"/>
  <c r="F137" i="4"/>
  <c r="F142" i="4"/>
  <c r="F148" i="4"/>
  <c r="F160" i="4"/>
  <c r="F132" i="4"/>
  <c r="F133" i="4"/>
  <c r="F115" i="4"/>
  <c r="F136" i="4"/>
  <c r="F129" i="4"/>
  <c r="F152" i="4"/>
  <c r="H123" i="4"/>
  <c r="F138" i="4"/>
  <c r="F116" i="4"/>
  <c r="F124" i="4"/>
  <c r="F127" i="4"/>
  <c r="G119" i="4"/>
  <c r="F156" i="4"/>
  <c r="F135" i="4"/>
  <c r="F143" i="4"/>
  <c r="F147" i="4"/>
  <c r="G116" i="4"/>
  <c r="F139" i="4"/>
  <c r="F141" i="4"/>
  <c r="F150" i="4"/>
  <c r="F159" i="4"/>
  <c r="G117" i="4"/>
  <c r="F121" i="4"/>
  <c r="F122" i="4"/>
  <c r="F126" i="4"/>
  <c r="F155" i="4"/>
  <c r="F144" i="4"/>
  <c r="F161" i="4"/>
  <c r="F131" i="4"/>
  <c r="F134" i="4"/>
  <c r="F128" i="4"/>
  <c r="F114" i="4"/>
  <c r="F130" i="4"/>
  <c r="F151" i="4"/>
  <c r="H120" i="4"/>
  <c r="F157" i="4"/>
  <c r="F154" i="4"/>
  <c r="F153" i="4"/>
  <c r="F140" i="4"/>
  <c r="G118" i="4"/>
  <c r="G113" i="4"/>
  <c r="F125" i="4"/>
  <c r="F149" i="4"/>
  <c r="F145" i="4"/>
  <c r="F158" i="4"/>
  <c r="H84" i="2"/>
  <c r="G84" i="2"/>
  <c r="F97" i="2"/>
  <c r="H100" i="2"/>
  <c r="G100" i="2"/>
  <c r="H108" i="2"/>
  <c r="G108" i="2"/>
  <c r="G65" i="2"/>
  <c r="H65" i="2"/>
  <c r="F89" i="2"/>
  <c r="G73" i="2"/>
  <c r="H73" i="2"/>
  <c r="G81" i="2"/>
  <c r="H81" i="2"/>
  <c r="F105" i="2"/>
  <c r="H55" i="1"/>
  <c r="I6" i="1"/>
  <c r="H87" i="3" l="1"/>
  <c r="H148" i="3"/>
  <c r="H96" i="3"/>
  <c r="G112" i="3"/>
  <c r="H113" i="3"/>
  <c r="G60" i="3"/>
  <c r="H158" i="3"/>
  <c r="G157" i="3"/>
  <c r="G105" i="3"/>
  <c r="H89" i="3"/>
  <c r="G120" i="3"/>
  <c r="H121" i="3"/>
  <c r="G68" i="3"/>
  <c r="H77" i="3"/>
  <c r="G151" i="3"/>
  <c r="G99" i="3"/>
  <c r="G159" i="3"/>
  <c r="G107" i="3"/>
  <c r="G134" i="3"/>
  <c r="H135" i="3"/>
  <c r="G82" i="3"/>
  <c r="H91" i="3"/>
  <c r="G126" i="3"/>
  <c r="G74" i="3"/>
  <c r="H155" i="3"/>
  <c r="H103" i="3"/>
  <c r="H111" i="3"/>
  <c r="H59" i="3"/>
  <c r="G132" i="3"/>
  <c r="H133" i="3"/>
  <c r="G80" i="3"/>
  <c r="H147" i="3"/>
  <c r="H95" i="3"/>
  <c r="H69" i="3"/>
  <c r="H79" i="3"/>
  <c r="H67" i="3"/>
  <c r="H63" i="3"/>
  <c r="H75" i="3"/>
  <c r="H61" i="3"/>
  <c r="G145" i="3"/>
  <c r="H146" i="3"/>
  <c r="G93" i="3"/>
  <c r="H73" i="3"/>
  <c r="H81" i="3"/>
  <c r="G136" i="3"/>
  <c r="H137" i="3"/>
  <c r="G84" i="3"/>
  <c r="H71" i="3"/>
  <c r="G113" i="3"/>
  <c r="H144" i="3"/>
  <c r="H92" i="3"/>
  <c r="G142" i="3"/>
  <c r="H143" i="3"/>
  <c r="G90" i="3"/>
  <c r="H85" i="3"/>
  <c r="G124" i="3"/>
  <c r="H125" i="3"/>
  <c r="G72" i="3"/>
  <c r="G114" i="3"/>
  <c r="H115" i="3"/>
  <c r="G62" i="3"/>
  <c r="G116" i="3"/>
  <c r="G64" i="3"/>
  <c r="G118" i="3"/>
  <c r="H119" i="3"/>
  <c r="G66" i="3"/>
  <c r="H83" i="3"/>
  <c r="G140" i="3"/>
  <c r="G88" i="3"/>
  <c r="G152" i="3"/>
  <c r="G100" i="3"/>
  <c r="G138" i="3"/>
  <c r="G86" i="3"/>
  <c r="H98" i="3"/>
  <c r="G117" i="3"/>
  <c r="G153" i="3"/>
  <c r="G101" i="3"/>
  <c r="G135" i="3"/>
  <c r="H106" i="3"/>
  <c r="H102" i="3"/>
  <c r="H156" i="3"/>
  <c r="H104" i="3"/>
  <c r="H65" i="3"/>
  <c r="G149" i="3"/>
  <c r="H150" i="3"/>
  <c r="G97" i="3"/>
  <c r="G150" i="3"/>
  <c r="H94" i="3"/>
  <c r="G130" i="3"/>
  <c r="H131" i="3"/>
  <c r="G78" i="3"/>
  <c r="G158" i="3"/>
  <c r="G128" i="3"/>
  <c r="H129" i="3"/>
  <c r="G76" i="3"/>
  <c r="G154" i="3"/>
  <c r="G122" i="3"/>
  <c r="H123" i="3"/>
  <c r="G70" i="3"/>
  <c r="G140" i="4"/>
  <c r="G156" i="4"/>
  <c r="G144" i="4"/>
  <c r="G158" i="4"/>
  <c r="H118" i="4"/>
  <c r="G151" i="4"/>
  <c r="G131" i="4"/>
  <c r="G150" i="4"/>
  <c r="G139" i="4"/>
  <c r="G143" i="4"/>
  <c r="G152" i="4"/>
  <c r="G132" i="4"/>
  <c r="G142" i="4"/>
  <c r="G147" i="4"/>
  <c r="H113" i="4"/>
  <c r="G136" i="4"/>
  <c r="G114" i="4"/>
  <c r="G159" i="4"/>
  <c r="G154" i="4"/>
  <c r="G155" i="4"/>
  <c r="G121" i="4"/>
  <c r="G122" i="4"/>
  <c r="H119" i="4"/>
  <c r="G125" i="4"/>
  <c r="G115" i="4"/>
  <c r="H116" i="4"/>
  <c r="G135" i="4"/>
  <c r="G138" i="4"/>
  <c r="G129" i="4"/>
  <c r="G160" i="4"/>
  <c r="G137" i="4"/>
  <c r="G130" i="4"/>
  <c r="G128" i="4"/>
  <c r="G161" i="4"/>
  <c r="G126" i="4"/>
  <c r="G145" i="4"/>
  <c r="G157" i="4"/>
  <c r="H117" i="4"/>
  <c r="G141" i="4"/>
  <c r="G133" i="4"/>
  <c r="G134" i="4"/>
  <c r="G127" i="4"/>
  <c r="G148" i="4"/>
  <c r="G146" i="4"/>
  <c r="G153" i="4"/>
  <c r="G149" i="4"/>
  <c r="G124" i="4"/>
  <c r="G105" i="2"/>
  <c r="H105" i="2"/>
  <c r="G89" i="2"/>
  <c r="H89" i="2"/>
  <c r="G97" i="2"/>
  <c r="H97" i="2"/>
  <c r="I55" i="1"/>
  <c r="H140" i="3" l="1"/>
  <c r="H88" i="3"/>
  <c r="H122" i="3"/>
  <c r="H70" i="3"/>
  <c r="H130" i="3"/>
  <c r="H78" i="3"/>
  <c r="H138" i="3"/>
  <c r="H86" i="3"/>
  <c r="H145" i="3"/>
  <c r="H93" i="3"/>
  <c r="H126" i="3"/>
  <c r="H74" i="3"/>
  <c r="H159" i="3"/>
  <c r="H107" i="3"/>
  <c r="H120" i="3"/>
  <c r="H68" i="3"/>
  <c r="H112" i="3"/>
  <c r="H60" i="3"/>
  <c r="H116" i="3"/>
  <c r="H64" i="3"/>
  <c r="H157" i="3"/>
  <c r="H105" i="3"/>
  <c r="H117" i="3"/>
  <c r="H114" i="3"/>
  <c r="H62" i="3"/>
  <c r="H142" i="3"/>
  <c r="H90" i="3"/>
  <c r="H136" i="3"/>
  <c r="H84" i="3"/>
  <c r="H132" i="3"/>
  <c r="H80" i="3"/>
  <c r="H152" i="3"/>
  <c r="H100" i="3"/>
  <c r="H118" i="3"/>
  <c r="H66" i="3"/>
  <c r="H151" i="3"/>
  <c r="H99" i="3"/>
  <c r="H141" i="3"/>
  <c r="H149" i="3"/>
  <c r="H97" i="3"/>
  <c r="H153" i="3"/>
  <c r="H101" i="3"/>
  <c r="H128" i="3"/>
  <c r="H76" i="3"/>
  <c r="H124" i="3"/>
  <c r="H72" i="3"/>
  <c r="H154" i="3"/>
  <c r="H127" i="3"/>
  <c r="H134" i="3"/>
  <c r="H82" i="3"/>
  <c r="H139" i="3"/>
  <c r="H153" i="4"/>
  <c r="H160" i="4"/>
  <c r="H121" i="4"/>
  <c r="H122" i="4"/>
  <c r="H131" i="4"/>
  <c r="H158" i="4"/>
  <c r="H149" i="4"/>
  <c r="H148" i="4"/>
  <c r="H126" i="4"/>
  <c r="H135" i="4"/>
  <c r="H125" i="4"/>
  <c r="H132" i="4"/>
  <c r="H140" i="4"/>
  <c r="H130" i="4"/>
  <c r="H155" i="4"/>
  <c r="H139" i="4"/>
  <c r="H144" i="4"/>
  <c r="H133" i="4"/>
  <c r="H157" i="4"/>
  <c r="H129" i="4"/>
  <c r="H114" i="4"/>
  <c r="H147" i="4"/>
  <c r="H152" i="4"/>
  <c r="H151" i="4"/>
  <c r="H161" i="4"/>
  <c r="H127" i="4"/>
  <c r="H137" i="4"/>
  <c r="H154" i="4"/>
  <c r="H136" i="4"/>
  <c r="H150" i="4"/>
  <c r="H124" i="4"/>
  <c r="H141" i="4"/>
  <c r="H145" i="4"/>
  <c r="H138" i="4"/>
  <c r="H115" i="4"/>
  <c r="H142" i="4"/>
  <c r="H156" i="4"/>
  <c r="H146" i="4"/>
  <c r="H128" i="4"/>
  <c r="H143" i="4"/>
  <c r="H134" i="4"/>
  <c r="H159" i="4"/>
</calcChain>
</file>

<file path=xl/sharedStrings.xml><?xml version="1.0" encoding="utf-8"?>
<sst xmlns="http://schemas.openxmlformats.org/spreadsheetml/2006/main" count="46" uniqueCount="10">
  <si>
    <t>x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</si>
  <si>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real</t>
    </r>
  </si>
  <si>
    <t>PUNTO 3</t>
  </si>
  <si>
    <t>PUNTO 4</t>
  </si>
  <si>
    <t>(i es el número de términos)</t>
  </si>
  <si>
    <t>PUNTOS 1 y 2</t>
  </si>
  <si>
    <t>PUNTO 6</t>
  </si>
  <si>
    <t>PUNTO 5</t>
  </si>
  <si>
    <t>PUNTO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</si>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</sst>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/>
    <xf numFmtId="0" fontId="0" fillId="0" borderId="4" xfId="0" applyBorder="1"/>
    <xf numFmtId="0" fontId="1" fillId="0" borderId="2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 de dispersión valores analíticos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Exponencial!$C$6:$C$55</c:f>
              <c:numCache>
                <c:formatCode>General</c:formatCode>
                <c:ptCount val="50"/>
                <c:pt idx="0">
                  <c:v>2.7182818284590451</c:v>
                </c:pt>
                <c:pt idx="1">
                  <c:v>7.3890560989306504</c:v>
                </c:pt>
                <c:pt idx="2">
                  <c:v>20.085536923187668</c:v>
                </c:pt>
                <c:pt idx="3">
                  <c:v>54.598150033144236</c:v>
                </c:pt>
                <c:pt idx="4">
                  <c:v>148.4131591025766</c:v>
                </c:pt>
                <c:pt idx="5">
                  <c:v>403.42879349273511</c:v>
                </c:pt>
                <c:pt idx="6">
                  <c:v>1096.6331584284585</c:v>
                </c:pt>
                <c:pt idx="7">
                  <c:v>2980.9579870417283</c:v>
                </c:pt>
                <c:pt idx="8">
                  <c:v>8103.0839275753842</c:v>
                </c:pt>
                <c:pt idx="9">
                  <c:v>22026.465794806718</c:v>
                </c:pt>
                <c:pt idx="10">
                  <c:v>59874.141715197817</c:v>
                </c:pt>
                <c:pt idx="11">
                  <c:v>162754.79141900392</c:v>
                </c:pt>
                <c:pt idx="12">
                  <c:v>442413.39200892049</c:v>
                </c:pt>
                <c:pt idx="13">
                  <c:v>1202604.2841647768</c:v>
                </c:pt>
                <c:pt idx="14">
                  <c:v>3269017.3724721107</c:v>
                </c:pt>
                <c:pt idx="15">
                  <c:v>8886110.5205078721</c:v>
                </c:pt>
                <c:pt idx="16">
                  <c:v>24154952.753575299</c:v>
                </c:pt>
                <c:pt idx="17">
                  <c:v>65659969.13733051</c:v>
                </c:pt>
                <c:pt idx="18">
                  <c:v>178482300.96318725</c:v>
                </c:pt>
                <c:pt idx="19">
                  <c:v>485165195.40979028</c:v>
                </c:pt>
                <c:pt idx="20">
                  <c:v>1318815734.4832146</c:v>
                </c:pt>
                <c:pt idx="21">
                  <c:v>3584912846.1315918</c:v>
                </c:pt>
                <c:pt idx="22">
                  <c:v>9744803446.2489033</c:v>
                </c:pt>
                <c:pt idx="23">
                  <c:v>26489122129.843472</c:v>
                </c:pt>
                <c:pt idx="24">
                  <c:v>72004899337.38588</c:v>
                </c:pt>
                <c:pt idx="25">
                  <c:v>195729609428.83878</c:v>
                </c:pt>
                <c:pt idx="26">
                  <c:v>532048240601.79865</c:v>
                </c:pt>
                <c:pt idx="27">
                  <c:v>1446257064291.4751</c:v>
                </c:pt>
                <c:pt idx="28">
                  <c:v>3931334297144.042</c:v>
                </c:pt>
                <c:pt idx="29">
                  <c:v>10686474581524.463</c:v>
                </c:pt>
                <c:pt idx="30">
                  <c:v>29048849665247.426</c:v>
                </c:pt>
                <c:pt idx="31">
                  <c:v>78962960182680.688</c:v>
                </c:pt>
                <c:pt idx="32">
                  <c:v>214643579785916.06</c:v>
                </c:pt>
                <c:pt idx="33">
                  <c:v>583461742527454.88</c:v>
                </c:pt>
                <c:pt idx="34">
                  <c:v>1586013452313430.8</c:v>
                </c:pt>
                <c:pt idx="35">
                  <c:v>4311231547115195</c:v>
                </c:pt>
                <c:pt idx="36">
                  <c:v>1.1719142372802612E+16</c:v>
                </c:pt>
                <c:pt idx="37">
                  <c:v>3.1855931757113756E+16</c:v>
                </c:pt>
                <c:pt idx="38">
                  <c:v>8.6593400423993744E+16</c:v>
                </c:pt>
                <c:pt idx="39">
                  <c:v>2.3538526683702E+17</c:v>
                </c:pt>
                <c:pt idx="40">
                  <c:v>6.3984349353005491E+17</c:v>
                </c:pt>
                <c:pt idx="41">
                  <c:v>1.739274941520501E+18</c:v>
                </c:pt>
                <c:pt idx="42">
                  <c:v>4.7278394682293463E+18</c:v>
                </c:pt>
                <c:pt idx="43">
                  <c:v>1.2851600114359308E+19</c:v>
                </c:pt>
                <c:pt idx="44">
                  <c:v>3.4934271057485095E+19</c:v>
                </c:pt>
                <c:pt idx="45">
                  <c:v>9.4961194206024483E+19</c:v>
                </c:pt>
                <c:pt idx="46">
                  <c:v>2.5813128861900675E+20</c:v>
                </c:pt>
                <c:pt idx="47">
                  <c:v>7.0167359120976314E+20</c:v>
                </c:pt>
                <c:pt idx="48">
                  <c:v>1.9073465724950998E+21</c:v>
                </c:pt>
                <c:pt idx="49">
                  <c:v>5.184705528587072E+21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3-42D9-89A8-C655B3A2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7663"/>
        <c:axId val="129718623"/>
      </c:scatterChart>
      <c:valAx>
        <c:axId val="1297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18623"/>
        <c:crosses val="autoZero"/>
        <c:crossBetween val="midCat"/>
      </c:valAx>
      <c:valAx>
        <c:axId val="129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dispersión de errores</a:t>
            </a:r>
            <a:r>
              <a:rPr lang="en-US" baseline="0"/>
              <a:t> fraccionales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'Logaritmo natural'!$B$59:$B$108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natural'!$H$59:$H$108</c:f>
              <c:numCache>
                <c:formatCode>General</c:formatCode>
                <c:ptCount val="50"/>
                <c:pt idx="0">
                  <c:v>0</c:v>
                </c:pt>
                <c:pt idx="1">
                  <c:v>1.486543380014899E-6</c:v>
                </c:pt>
                <c:pt idx="2">
                  <c:v>4.7571537332521057E-4</c:v>
                </c:pt>
                <c:pt idx="3">
                  <c:v>6.6467160930593367E-3</c:v>
                </c:pt>
                <c:pt idx="4">
                  <c:v>3.1301311402779017E-2</c:v>
                </c:pt>
                <c:pt idx="5">
                  <c:v>8.7815415820780493E-2</c:v>
                </c:pt>
                <c:pt idx="6">
                  <c:v>0.18433819664620232</c:v>
                </c:pt>
                <c:pt idx="7">
                  <c:v>0.32328770776029386</c:v>
                </c:pt>
                <c:pt idx="8">
                  <c:v>0.50308655950219139</c:v>
                </c:pt>
                <c:pt idx="9">
                  <c:v>0.71997736646511201</c:v>
                </c:pt>
                <c:pt idx="10">
                  <c:v>0.96930292777190064</c:v>
                </c:pt>
                <c:pt idx="11">
                  <c:v>1.2462681875620849</c:v>
                </c:pt>
                <c:pt idx="12">
                  <c:v>1.5463412350329042</c:v>
                </c:pt>
                <c:pt idx="13">
                  <c:v>1.8654341164489556</c:v>
                </c:pt>
                <c:pt idx="14">
                  <c:v>2.1999596910013706</c:v>
                </c:pt>
                <c:pt idx="15">
                  <c:v>2.5468235735618991</c:v>
                </c:pt>
                <c:pt idx="16">
                  <c:v>2.9033852865459919</c:v>
                </c:pt>
                <c:pt idx="17">
                  <c:v>3.267407477468482</c:v>
                </c:pt>
                <c:pt idx="18">
                  <c:v>3.637003140289135</c:v>
                </c:pt>
                <c:pt idx="19">
                  <c:v>4.0105857294503142</c:v>
                </c:pt>
                <c:pt idx="20">
                  <c:v>4.3868242754145701</c:v>
                </c:pt>
                <c:pt idx="21">
                  <c:v>4.7646041301001789</c:v>
                </c:pt>
                <c:pt idx="22">
                  <c:v>5.1429932212708964</c:v>
                </c:pt>
                <c:pt idx="23">
                  <c:v>5.5212133492090283</c:v>
                </c:pt>
                <c:pt idx="24">
                  <c:v>5.8986159306560415</c:v>
                </c:pt>
                <c:pt idx="25">
                  <c:v>6.2746615792878133</c:v>
                </c:pt>
                <c:pt idx="26">
                  <c:v>6.6489029507480559</c:v>
                </c:pt>
                <c:pt idx="27">
                  <c:v>7.0209703418256</c:v>
                </c:pt>
                <c:pt idx="28">
                  <c:v>7.3905596009918613</c:v>
                </c:pt>
                <c:pt idx="29">
                  <c:v>7.7574219728317368</c:v>
                </c:pt>
                <c:pt idx="30">
                  <c:v>8.1213555581109915</c:v>
                </c:pt>
                <c:pt idx="31">
                  <c:v>8.4821981230079082</c:v>
                </c:pt>
                <c:pt idx="32">
                  <c:v>8.8398210353405986</c:v>
                </c:pt>
                <c:pt idx="33">
                  <c:v>9.194124143008862</c:v>
                </c:pt>
                <c:pt idx="34">
                  <c:v>9.5450314411340091</c:v>
                </c:pt>
                <c:pt idx="35">
                  <c:v>9.8924874003794798</c:v>
                </c:pt>
                <c:pt idx="36">
                  <c:v>10.236453850482356</c:v>
                </c:pt>
                <c:pt idx="37">
                  <c:v>10.576907330846433</c:v>
                </c:pt>
                <c:pt idx="38">
                  <c:v>10.913836834777396</c:v>
                </c:pt>
                <c:pt idx="39">
                  <c:v>11.247241886112343</c:v>
                </c:pt>
                <c:pt idx="40">
                  <c:v>11.57713089706302</c:v>
                </c:pt>
                <c:pt idx="41">
                  <c:v>11.903519764424866</c:v>
                </c:pt>
                <c:pt idx="42">
                  <c:v>12.226430668209613</c:v>
                </c:pt>
                <c:pt idx="43">
                  <c:v>12.545891042493995</c:v>
                </c:pt>
                <c:pt idx="44">
                  <c:v>12.861932693045382</c:v>
                </c:pt>
                <c:pt idx="45">
                  <c:v>13.174591040257308</c:v>
                </c:pt>
                <c:pt idx="46">
                  <c:v>13.483904469244774</c:v>
                </c:pt>
                <c:pt idx="47">
                  <c:v>13.789913771722381</c:v>
                </c:pt>
                <c:pt idx="48">
                  <c:v>14.092661666613687</c:v>
                </c:pt>
                <c:pt idx="49">
                  <c:v>14.392192388292155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A-4D43-A3F4-94F5D9C0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90416"/>
        <c:axId val="1121315888"/>
      </c:scatterChart>
      <c:valAx>
        <c:axId val="18846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315888"/>
        <c:crosses val="autoZero"/>
        <c:crossBetween val="midCat"/>
      </c:valAx>
      <c:valAx>
        <c:axId val="1121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fraccional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6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natural'!$C$6:$C$55</c:f>
              <c:numCache>
                <c:formatCode>General</c:formatCode>
                <c:ptCount val="5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3-4917-A270-801B9C9D8F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natural'!$D$6:$D$55</c:f>
              <c:numCache>
                <c:formatCode>General</c:formatCode>
                <c:ptCount val="50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1.2</c:v>
                </c:pt>
                <c:pt idx="4">
                  <c:v>1.3333333333333333</c:v>
                </c:pt>
                <c:pt idx="5">
                  <c:v>1.4285714285714286</c:v>
                </c:pt>
                <c:pt idx="6">
                  <c:v>1.5</c:v>
                </c:pt>
                <c:pt idx="7">
                  <c:v>1.5555555555555556</c:v>
                </c:pt>
                <c:pt idx="8">
                  <c:v>1.6</c:v>
                </c:pt>
                <c:pt idx="9">
                  <c:v>1.6363636363636365</c:v>
                </c:pt>
                <c:pt idx="10">
                  <c:v>1.6666666666666667</c:v>
                </c:pt>
                <c:pt idx="11">
                  <c:v>1.6923076923076923</c:v>
                </c:pt>
                <c:pt idx="12">
                  <c:v>1.7142857142857142</c:v>
                </c:pt>
                <c:pt idx="13">
                  <c:v>1.7333333333333334</c:v>
                </c:pt>
                <c:pt idx="14">
                  <c:v>1.75</c:v>
                </c:pt>
                <c:pt idx="15">
                  <c:v>1.7647058823529411</c:v>
                </c:pt>
                <c:pt idx="16">
                  <c:v>1.7777777777777777</c:v>
                </c:pt>
                <c:pt idx="17">
                  <c:v>1.7894736842105263</c:v>
                </c:pt>
                <c:pt idx="18">
                  <c:v>1.8</c:v>
                </c:pt>
                <c:pt idx="19">
                  <c:v>1.8095238095238095</c:v>
                </c:pt>
                <c:pt idx="20">
                  <c:v>1.8181818181818181</c:v>
                </c:pt>
                <c:pt idx="21">
                  <c:v>1.826086956521739</c:v>
                </c:pt>
                <c:pt idx="22">
                  <c:v>1.8333333333333333</c:v>
                </c:pt>
                <c:pt idx="23">
                  <c:v>1.84</c:v>
                </c:pt>
                <c:pt idx="24">
                  <c:v>1.8461538461538463</c:v>
                </c:pt>
                <c:pt idx="25">
                  <c:v>1.8518518518518519</c:v>
                </c:pt>
                <c:pt idx="26">
                  <c:v>1.8571428571428572</c:v>
                </c:pt>
                <c:pt idx="27">
                  <c:v>1.8620689655172413</c:v>
                </c:pt>
                <c:pt idx="28">
                  <c:v>1.8666666666666667</c:v>
                </c:pt>
                <c:pt idx="29">
                  <c:v>1.8709677419354838</c:v>
                </c:pt>
                <c:pt idx="30">
                  <c:v>1.875</c:v>
                </c:pt>
                <c:pt idx="31">
                  <c:v>1.8787878787878789</c:v>
                </c:pt>
                <c:pt idx="32">
                  <c:v>1.8823529411764706</c:v>
                </c:pt>
                <c:pt idx="33">
                  <c:v>1.8857142857142857</c:v>
                </c:pt>
                <c:pt idx="34">
                  <c:v>1.8888888888888888</c:v>
                </c:pt>
                <c:pt idx="35">
                  <c:v>1.8918918918918919</c:v>
                </c:pt>
                <c:pt idx="36">
                  <c:v>1.8947368421052631</c:v>
                </c:pt>
                <c:pt idx="37">
                  <c:v>1.8974358974358974</c:v>
                </c:pt>
                <c:pt idx="38">
                  <c:v>1.9</c:v>
                </c:pt>
                <c:pt idx="39">
                  <c:v>1.9024390243902438</c:v>
                </c:pt>
                <c:pt idx="40">
                  <c:v>1.9047619047619047</c:v>
                </c:pt>
                <c:pt idx="41">
                  <c:v>1.9069767441860466</c:v>
                </c:pt>
                <c:pt idx="42">
                  <c:v>1.9090909090909092</c:v>
                </c:pt>
                <c:pt idx="43">
                  <c:v>1.9111111111111112</c:v>
                </c:pt>
                <c:pt idx="44">
                  <c:v>1.9130434782608696</c:v>
                </c:pt>
                <c:pt idx="45">
                  <c:v>1.9148936170212767</c:v>
                </c:pt>
                <c:pt idx="46">
                  <c:v>1.9166666666666667</c:v>
                </c:pt>
                <c:pt idx="47">
                  <c:v>1.9183673469387754</c:v>
                </c:pt>
                <c:pt idx="48">
                  <c:v>1.92</c:v>
                </c:pt>
                <c:pt idx="49">
                  <c:v>1.9215686274509804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3-4917-A270-801B9C9D8F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natural'!$E$6:$E$55</c:f>
              <c:numCache>
                <c:formatCode>General</c:formatCode>
                <c:ptCount val="50"/>
                <c:pt idx="0">
                  <c:v>0</c:v>
                </c:pt>
                <c:pt idx="1">
                  <c:v>0.69135802469135799</c:v>
                </c:pt>
                <c:pt idx="2">
                  <c:v>1.0833333333333333</c:v>
                </c:pt>
                <c:pt idx="3">
                  <c:v>1.3439999999999999</c:v>
                </c:pt>
                <c:pt idx="4">
                  <c:v>1.5308641975308641</c:v>
                </c:pt>
                <c:pt idx="5">
                  <c:v>1.6715257531584062</c:v>
                </c:pt>
                <c:pt idx="6">
                  <c:v>1.78125</c:v>
                </c:pt>
                <c:pt idx="7">
                  <c:v>1.8692272519433013</c:v>
                </c:pt>
                <c:pt idx="8">
                  <c:v>1.9413333333333336</c:v>
                </c:pt>
                <c:pt idx="9">
                  <c:v>2.0015026296018035</c:v>
                </c:pt>
                <c:pt idx="10">
                  <c:v>2.0524691358024691</c:v>
                </c:pt>
                <c:pt idx="11">
                  <c:v>2.0961917766651492</c:v>
                </c:pt>
                <c:pt idx="12">
                  <c:v>2.1341107871720117</c:v>
                </c:pt>
                <c:pt idx="13">
                  <c:v>2.1673086419753087</c:v>
                </c:pt>
                <c:pt idx="14">
                  <c:v>2.1966145833333335</c:v>
                </c:pt>
                <c:pt idx="15">
                  <c:v>2.2226745369428045</c:v>
                </c:pt>
                <c:pt idx="16">
                  <c:v>2.2459990855052583</c:v>
                </c:pt>
                <c:pt idx="17">
                  <c:v>2.2669971327209995</c:v>
                </c:pt>
                <c:pt idx="18">
                  <c:v>2.286</c:v>
                </c:pt>
                <c:pt idx="19">
                  <c:v>2.3032789835510923</c:v>
                </c:pt>
                <c:pt idx="20">
                  <c:v>2.3190583521162029</c:v>
                </c:pt>
                <c:pt idx="21">
                  <c:v>2.3335251089011257</c:v>
                </c:pt>
                <c:pt idx="22">
                  <c:v>2.3468364197530862</c:v>
                </c:pt>
                <c:pt idx="23">
                  <c:v>2.3591253333333335</c:v>
                </c:pt>
                <c:pt idx="24">
                  <c:v>2.3705052344105599</c:v>
                </c:pt>
                <c:pt idx="25">
                  <c:v>2.3810733458652984</c:v>
                </c:pt>
                <c:pt idx="26">
                  <c:v>2.3909135082604474</c:v>
                </c:pt>
                <c:pt idx="27">
                  <c:v>2.4000984050186558</c:v>
                </c:pt>
                <c:pt idx="28">
                  <c:v>2.4086913580246914</c:v>
                </c:pt>
                <c:pt idx="29">
                  <c:v>2.4167477873630734</c:v>
                </c:pt>
                <c:pt idx="30">
                  <c:v>2.42431640625</c:v>
                </c:pt>
                <c:pt idx="31">
                  <c:v>2.4314402055448889</c:v>
                </c:pt>
                <c:pt idx="32">
                  <c:v>2.4381572698283467</c:v>
                </c:pt>
                <c:pt idx="33">
                  <c:v>2.4445014577259476</c:v>
                </c:pt>
                <c:pt idx="34">
                  <c:v>2.4505029721079103</c:v>
                </c:pt>
                <c:pt idx="35">
                  <c:v>2.4561888404109</c:v>
                </c:pt>
                <c:pt idx="36">
                  <c:v>2.4615833211838458</c:v>
                </c:pt>
                <c:pt idx="37">
                  <c:v>2.4667082497457251</c:v>
                </c:pt>
                <c:pt idx="38">
                  <c:v>2.4715833333333332</c:v>
                </c:pt>
                <c:pt idx="39">
                  <c:v>2.4762264041438744</c:v>
                </c:pt>
                <c:pt idx="40">
                  <c:v>2.4806536371162222</c:v>
                </c:pt>
                <c:pt idx="41">
                  <c:v>2.484879738052415</c:v>
                </c:pt>
                <c:pt idx="42">
                  <c:v>2.4889181066867021</c:v>
                </c:pt>
                <c:pt idx="43">
                  <c:v>2.4927809785093737</c:v>
                </c:pt>
                <c:pt idx="44">
                  <c:v>2.4964795485055205</c:v>
                </c:pt>
                <c:pt idx="45">
                  <c:v>2.5000240794428983</c:v>
                </c:pt>
                <c:pt idx="46">
                  <c:v>2.5034239969135803</c:v>
                </c:pt>
                <c:pt idx="47">
                  <c:v>2.506687972981779</c:v>
                </c:pt>
                <c:pt idx="48">
                  <c:v>2.5098240000000001</c:v>
                </c:pt>
                <c:pt idx="49">
                  <c:v>2.5128394559156484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C3-4917-A270-801B9C9D8F5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natural'!$F$6:$F$55</c:f>
              <c:numCache>
                <c:formatCode>General</c:formatCode>
                <c:ptCount val="50"/>
                <c:pt idx="0">
                  <c:v>0</c:v>
                </c:pt>
                <c:pt idx="1">
                  <c:v>0.69300411522633742</c:v>
                </c:pt>
                <c:pt idx="2">
                  <c:v>1.0958333333333332</c:v>
                </c:pt>
                <c:pt idx="3">
                  <c:v>1.3751039999999999</c:v>
                </c:pt>
                <c:pt idx="4">
                  <c:v>1.5835390946502057</c:v>
                </c:pt>
                <c:pt idx="5">
                  <c:v>1.7458995259911545</c:v>
                </c:pt>
                <c:pt idx="6">
                  <c:v>1.876171875</c:v>
                </c:pt>
                <c:pt idx="7">
                  <c:v>1.9830784602618166</c:v>
                </c:pt>
                <c:pt idx="8">
                  <c:v>2.0724053333333337</c:v>
                </c:pt>
                <c:pt idx="9">
                  <c:v>2.1481617624230838</c:v>
                </c:pt>
                <c:pt idx="10">
                  <c:v>2.2132201646090537</c:v>
                </c:pt>
                <c:pt idx="11">
                  <c:v>2.2696946436731458</c:v>
                </c:pt>
                <c:pt idx="12">
                  <c:v>2.3191765335871959</c:v>
                </c:pt>
                <c:pt idx="13">
                  <c:v>2.3628868477366254</c:v>
                </c:pt>
                <c:pt idx="14">
                  <c:v>2.4017781575520836</c:v>
                </c:pt>
                <c:pt idx="15">
                  <c:v>2.4366045313013913</c:v>
                </c:pt>
                <c:pt idx="16">
                  <c:v>2.4679706684279159</c:v>
                </c:pt>
                <c:pt idx="17">
                  <c:v>2.4963671215623178</c:v>
                </c:pt>
                <c:pt idx="18">
                  <c:v>2.5221960000000001</c:v>
                </c:pt>
                <c:pt idx="19">
                  <c:v>2.5457900282093906</c:v>
                </c:pt>
                <c:pt idx="20">
                  <c:v>2.5674268813398649</c:v>
                </c:pt>
                <c:pt idx="21">
                  <c:v>2.5873401091271857</c:v>
                </c:pt>
                <c:pt idx="22">
                  <c:v>2.6057275591563784</c:v>
                </c:pt>
                <c:pt idx="23">
                  <c:v>2.6227579426133336</c:v>
                </c:pt>
                <c:pt idx="24">
                  <c:v>2.6385760033181342</c:v>
                </c:pt>
                <c:pt idx="25">
                  <c:v>2.6533066246787995</c:v>
                </c:pt>
                <c:pt idx="26">
                  <c:v>2.6670581206243433</c:v>
                </c:pt>
                <c:pt idx="27">
                  <c:v>2.6799248935298552</c:v>
                </c:pt>
                <c:pt idx="28">
                  <c:v>2.6919895967078191</c:v>
                </c:pt>
                <c:pt idx="29">
                  <c:v>2.7033249059091315</c:v>
                </c:pt>
                <c:pt idx="30">
                  <c:v>2.7139949798583984</c:v>
                </c:pt>
                <c:pt idx="31">
                  <c:v>2.7240566716680221</c:v>
                </c:pt>
                <c:pt idx="32">
                  <c:v>2.7335605393125273</c:v>
                </c:pt>
                <c:pt idx="33">
                  <c:v>2.742551692985066</c:v>
                </c:pt>
                <c:pt idx="34">
                  <c:v>2.7510705092380903</c:v>
                </c:pt>
                <c:pt idx="35">
                  <c:v>2.759153235707811</c:v>
                </c:pt>
                <c:pt idx="36">
                  <c:v>2.7668325054854428</c:v>
                </c:pt>
                <c:pt idx="37">
                  <c:v>2.7741377764960817</c:v>
                </c:pt>
                <c:pt idx="38">
                  <c:v>2.7810957083333334</c:v>
                </c:pt>
                <c:pt idx="39">
                  <c:v>2.78773048669186</c:v>
                </c:pt>
                <c:pt idx="40">
                  <c:v>2.7940641037036058</c:v>
                </c:pt>
                <c:pt idx="41">
                  <c:v>2.8001166010127281</c:v>
                </c:pt>
                <c:pt idx="42">
                  <c:v>2.8059062812401043</c:v>
                </c:pt>
                <c:pt idx="43">
                  <c:v>2.8114498925299332</c:v>
                </c:pt>
                <c:pt idx="44">
                  <c:v>2.8167627900916199</c:v>
                </c:pt>
                <c:pt idx="45">
                  <c:v>2.8218590780134143</c:v>
                </c:pt>
                <c:pt idx="46">
                  <c:v>2.8267517341017232</c:v>
                </c:pt>
                <c:pt idx="47">
                  <c:v>2.8314527200694077</c:v>
                </c:pt>
                <c:pt idx="48">
                  <c:v>2.83597307904</c:v>
                </c:pt>
                <c:pt idx="49">
                  <c:v>2.8403230220387554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C3-4917-A270-801B9C9D8F5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natural'!$G$6:$G$55</c:f>
              <c:numCache>
                <c:formatCode>General</c:formatCode>
                <c:ptCount val="50"/>
                <c:pt idx="0">
                  <c:v>0</c:v>
                </c:pt>
                <c:pt idx="1">
                  <c:v>0.69313475733228813</c:v>
                </c:pt>
                <c:pt idx="2">
                  <c:v>1.098065476190476</c:v>
                </c:pt>
                <c:pt idx="3">
                  <c:v>1.3831021714285714</c:v>
                </c:pt>
                <c:pt idx="4">
                  <c:v>1.6002612842119015</c:v>
                </c:pt>
                <c:pt idx="5">
                  <c:v>1.7730036706095029</c:v>
                </c:pt>
                <c:pt idx="6">
                  <c:v>1.9143101283482142</c:v>
                </c:pt>
                <c:pt idx="7">
                  <c:v>2.0322734268191995</c:v>
                </c:pt>
                <c:pt idx="8">
                  <c:v>2.1323239619047625</c:v>
                </c:pt>
                <c:pt idx="9">
                  <c:v>2.2182880301829639</c:v>
                </c:pt>
                <c:pt idx="10">
                  <c:v>2.2929577781043831</c:v>
                </c:pt>
                <c:pt idx="11">
                  <c:v>2.3584260338167109</c:v>
                </c:pt>
                <c:pt idx="12">
                  <c:v>2.4162955841840854</c:v>
                </c:pt>
                <c:pt idx="13">
                  <c:v>2.4678161073355542</c:v>
                </c:pt>
                <c:pt idx="14">
                  <c:v>2.5139769872029625</c:v>
                </c:pt>
                <c:pt idx="15">
                  <c:v>2.5555720269283859</c:v>
                </c:pt>
                <c:pt idx="16">
                  <c:v>2.5932456358622198</c:v>
                </c:pt>
                <c:pt idx="17">
                  <c:v>2.6275264543188297</c:v>
                </c:pt>
                <c:pt idx="18">
                  <c:v>2.6588522571428572</c:v>
                </c:pt>
                <c:pt idx="19">
                  <c:v>2.6875886792000703</c:v>
                </c:pt>
                <c:pt idx="20">
                  <c:v>2.714043486548638</c:v>
                </c:pt>
                <c:pt idx="21">
                  <c:v>2.7384775856323063</c:v>
                </c:pt>
                <c:pt idx="22">
                  <c:v>2.7611136100879179</c:v>
                </c:pt>
                <c:pt idx="23">
                  <c:v>2.7821426858237563</c:v>
                </c:pt>
                <c:pt idx="24">
                  <c:v>2.8017298102610368</c:v>
                </c:pt>
                <c:pt idx="25">
                  <c:v>2.8200181661822663</c:v>
                </c:pt>
                <c:pt idx="26">
                  <c:v>2.8371326085598332</c:v>
                </c:pt>
                <c:pt idx="27">
                  <c:v>2.8531825036238456</c:v>
                </c:pt>
                <c:pt idx="28">
                  <c:v>2.8682640563328765</c:v>
                </c:pt>
                <c:pt idx="29">
                  <c:v>2.8824622306432142</c:v>
                </c:pt>
                <c:pt idx="30">
                  <c:v>2.8958523433123315</c:v>
                </c:pt>
                <c:pt idx="31">
                  <c:v>2.9085013941816853</c:v>
                </c:pt>
                <c:pt idx="32">
                  <c:v>2.9204691823870457</c:v>
                </c:pt>
                <c:pt idx="33">
                  <c:v>2.9318092476189901</c:v>
                </c:pt>
                <c:pt idx="34">
                  <c:v>2.9425696675948405</c:v>
                </c:pt>
                <c:pt idx="35">
                  <c:v>2.9527937367193502</c:v>
                </c:pt>
                <c:pt idx="36">
                  <c:v>2.9625205460745154</c:v>
                </c:pt>
                <c:pt idx="37">
                  <c:v>2.9717854810707216</c:v>
                </c:pt>
                <c:pt idx="38">
                  <c:v>2.980620650074405</c:v>
                </c:pt>
                <c:pt idx="39">
                  <c:v>2.9890552549231364</c:v>
                </c:pt>
                <c:pt idx="40">
                  <c:v>2.997115912312212</c:v>
                </c:pt>
                <c:pt idx="41">
                  <c:v>3.0048269334844449</c:v>
                </c:pt>
                <c:pt idx="42">
                  <c:v>3.0122105683977938</c:v>
                </c:pt>
                <c:pt idx="43">
                  <c:v>3.0192872195225307</c:v>
                </c:pt>
                <c:pt idx="44">
                  <c:v>3.026075629583481</c:v>
                </c:pt>
                <c:pt idx="45">
                  <c:v>3.0325930468762792</c:v>
                </c:pt>
                <c:pt idx="46">
                  <c:v>3.0388553712204334</c:v>
                </c:pt>
                <c:pt idx="47">
                  <c:v>3.0448772831432973</c:v>
                </c:pt>
                <c:pt idx="48">
                  <c:v>3.0506723584994742</c:v>
                </c:pt>
                <c:pt idx="49">
                  <c:v>3.0562531704052023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C3-4917-A270-801B9C9D8F5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natural'!$H$6:$H$55</c:f>
              <c:numCache>
                <c:formatCode>General</c:formatCode>
                <c:ptCount val="50"/>
                <c:pt idx="0">
                  <c:v>0</c:v>
                </c:pt>
                <c:pt idx="1">
                  <c:v>0.69314604739082708</c:v>
                </c:pt>
                <c:pt idx="2">
                  <c:v>1.0984995039682537</c:v>
                </c:pt>
                <c:pt idx="3">
                  <c:v>1.3853416594285715</c:v>
                </c:pt>
                <c:pt idx="4">
                  <c:v>1.6060417941838456</c:v>
                </c:pt>
                <c:pt idx="5">
                  <c:v>1.7837592835532921</c:v>
                </c:pt>
                <c:pt idx="6">
                  <c:v>1.930995614188058</c:v>
                </c:pt>
                <c:pt idx="7">
                  <c:v>2.0554200297398886</c:v>
                </c:pt>
                <c:pt idx="8">
                  <c:v>2.1621501236825402</c:v>
                </c:pt>
                <c:pt idx="9">
                  <c:v>2.2548000538926538</c:v>
                </c:pt>
                <c:pt idx="10">
                  <c:v>2.3360259335416753</c:v>
                </c:pt>
                <c:pt idx="11">
                  <c:v>2.4078379256323585</c:v>
                </c:pt>
                <c:pt idx="12">
                  <c:v>2.4717921845251651</c:v>
                </c:pt>
                <c:pt idx="13">
                  <c:v>2.5291155217086567</c:v>
                </c:pt>
                <c:pt idx="14">
                  <c:v>2.5807898319429823</c:v>
                </c:pt>
                <c:pt idx="15">
                  <c:v>2.627611167878988</c:v>
                </c:pt>
                <c:pt idx="16">
                  <c:v>2.6702321727765796</c:v>
                </c:pt>
                <c:pt idx="17">
                  <c:v>2.7091932226064332</c:v>
                </c:pt>
                <c:pt idx="18">
                  <c:v>2.7449456991428574</c:v>
                </c:pt>
                <c:pt idx="19">
                  <c:v>2.7778696545221786</c:v>
                </c:pt>
                <c:pt idx="20">
                  <c:v>2.8082874017425237</c:v>
                </c:pt>
                <c:pt idx="21">
                  <c:v>2.8364740968634146</c:v>
                </c:pt>
                <c:pt idx="22">
                  <c:v>2.8626660677569102</c:v>
                </c:pt>
                <c:pt idx="23">
                  <c:v>2.8870674332207691</c:v>
                </c:pt>
                <c:pt idx="24">
                  <c:v>2.9098554101285226</c:v>
                </c:pt>
                <c:pt idx="25">
                  <c:v>2.9311846033225906</c:v>
                </c:pt>
                <c:pt idx="26">
                  <c:v>2.951190499278475</c:v>
                </c:pt>
                <c:pt idx="27">
                  <c:v>2.969992331118843</c:v>
                </c:pt>
                <c:pt idx="28">
                  <c:v>2.9876954432985943</c:v>
                </c:pt>
                <c:pt idx="29">
                  <c:v>3.0043932551211356</c:v>
                </c:pt>
                <c:pt idx="30">
                  <c:v>3.0201689003609187</c:v>
                </c:pt>
                <c:pt idx="31">
                  <c:v>3.0350966036857576</c:v>
                </c:pt>
                <c:pt idx="32">
                  <c:v>3.049242841898594</c:v>
                </c:pt>
                <c:pt idx="33">
                  <c:v>3.0626673282515888</c:v>
                </c:pt>
                <c:pt idx="34">
                  <c:v>3.0754238505014615</c:v>
                </c:pt>
                <c:pt idx="35">
                  <c:v>3.0875609874436378</c:v>
                </c:pt>
                <c:pt idx="36">
                  <c:v>3.0991227239926493</c:v>
                </c:pt>
                <c:pt idx="37">
                  <c:v>3.1101489811758261</c:v>
                </c:pt>
                <c:pt idx="38">
                  <c:v>3.1206760744576516</c:v>
                </c:pt>
                <c:pt idx="39">
                  <c:v>3.1307371114475862</c:v>
                </c:pt>
                <c:pt idx="40">
                  <c:v>3.1403623381383889</c:v>
                </c:pt>
                <c:pt idx="41">
                  <c:v>3.1495794412781288</c:v>
                </c:pt>
                <c:pt idx="42">
                  <c:v>3.1584138132223547</c:v>
                </c:pt>
                <c:pt idx="43">
                  <c:v>3.1668887845850926</c:v>
                </c:pt>
                <c:pt idx="44">
                  <c:v>3.1750258291630704</c:v>
                </c:pt>
                <c:pt idx="45">
                  <c:v>3.1828447449111419</c:v>
                </c:pt>
                <c:pt idx="46">
                  <c:v>3.1903638141700057</c:v>
                </c:pt>
                <c:pt idx="47">
                  <c:v>3.1975999458676969</c:v>
                </c:pt>
                <c:pt idx="48">
                  <c:v>3.2045688020160252</c:v>
                </c:pt>
                <c:pt idx="49">
                  <c:v>3.2112849104878571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C3-4917-A270-801B9C9D8F5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natural'!$I$6:$I$55</c:f>
              <c:numCache>
                <c:formatCode>General</c:formatCode>
                <c:ptCount val="50"/>
                <c:pt idx="0">
                  <c:v>0</c:v>
                </c:pt>
                <c:pt idx="1">
                  <c:v>0.69314707375978513</c:v>
                </c:pt>
                <c:pt idx="2">
                  <c:v>1.0985882823773445</c:v>
                </c:pt>
                <c:pt idx="3">
                  <c:v>1.3860012904394805</c:v>
                </c:pt>
                <c:pt idx="4">
                  <c:v>1.608143797810007</c:v>
                </c:pt>
                <c:pt idx="5">
                  <c:v>1.7882491034277865</c:v>
                </c:pt>
                <c:pt idx="6">
                  <c:v>1.9386747298302589</c:v>
                </c:pt>
                <c:pt idx="7">
                  <c:v>2.0668764291652804</c:v>
                </c:pt>
                <c:pt idx="8">
                  <c:v>2.1777681865770857</c:v>
                </c:pt>
                <c:pt idx="9">
                  <c:v>2.2747979992603202</c:v>
                </c:pt>
                <c:pt idx="10">
                  <c:v>2.3604964764037732</c:v>
                </c:pt>
                <c:pt idx="11">
                  <c:v>2.4367833533823533</c:v>
                </c:pt>
                <c:pt idx="12">
                  <c:v>2.5051519220214726</c:v>
                </c:pt>
                <c:pt idx="13">
                  <c:v>2.5667867981779451</c:v>
                </c:pt>
                <c:pt idx="14">
                  <c:v>2.6226427645145005</c:v>
                </c:pt>
                <c:pt idx="15">
                  <c:v>2.6734995794628098</c:v>
                </c:pt>
                <c:pt idx="16">
                  <c:v>2.7200012471454587</c:v>
                </c:pt>
                <c:pt idx="17">
                  <c:v>2.762684853005843</c:v>
                </c:pt>
                <c:pt idx="18">
                  <c:v>2.8020021711592209</c:v>
                </c:pt>
                <c:pt idx="19">
                  <c:v>2.8383361333557242</c:v>
                </c:pt>
                <c:pt idx="20">
                  <c:v>2.8720135652845951</c:v>
                </c:pt>
                <c:pt idx="21">
                  <c:v>2.9033151611487331</c:v>
                </c:pt>
                <c:pt idx="22">
                  <c:v>2.9324833824043424</c:v>
                </c:pt>
                <c:pt idx="23">
                  <c:v>2.9597287746545402</c:v>
                </c:pt>
                <c:pt idx="24">
                  <c:v>2.98523506447401</c:v>
                </c:pt>
                <c:pt idx="25">
                  <c:v>3.009163305020349</c:v>
                </c:pt>
                <c:pt idx="26">
                  <c:v>3.0316552728327673</c:v>
                </c:pt>
                <c:pt idx="27">
                  <c:v>3.0528362699573117</c:v>
                </c:pt>
                <c:pt idx="28">
                  <c:v>3.072817450008706</c:v>
                </c:pt>
                <c:pt idx="29">
                  <c:v>3.0916977603026123</c:v>
                </c:pt>
                <c:pt idx="30">
                  <c:v>3.1095655722442244</c:v>
                </c:pt>
                <c:pt idx="31">
                  <c:v>3.1265000569790811</c:v>
                </c:pt>
                <c:pt idx="32">
                  <c:v>3.1425723516546831</c:v>
                </c:pt>
                <c:pt idx="33">
                  <c:v>3.1578465526137487</c:v>
                </c:pt>
                <c:pt idx="34">
                  <c:v>3.1723805647944245</c:v>
                </c:pt>
                <c:pt idx="35">
                  <c:v>3.1862268310743751</c:v>
                </c:pt>
                <c:pt idx="36">
                  <c:v>3.1994329609126386</c:v>
                </c:pt>
                <c:pt idx="37">
                  <c:v>3.2120422741526351</c:v>
                </c:pt>
                <c:pt idx="38">
                  <c:v>3.2240942730533715</c:v>
                </c:pt>
                <c:pt idx="39">
                  <c:v>3.2356250533632851</c:v>
                </c:pt>
                <c:pt idx="40">
                  <c:v>3.2466676634268321</c:v>
                </c:pt>
                <c:pt idx="41">
                  <c:v>3.2572524188291707</c:v>
                </c:pt>
                <c:pt idx="42">
                  <c:v>3.2674071788701164</c:v>
                </c:pt>
                <c:pt idx="43">
                  <c:v>3.2771575901611238</c:v>
                </c:pt>
                <c:pt idx="44">
                  <c:v>3.2865273018162222</c:v>
                </c:pt>
                <c:pt idx="45">
                  <c:v>3.295538156026224</c:v>
                </c:pt>
                <c:pt idx="46">
                  <c:v>3.3042103572386474</c:v>
                </c:pt>
                <c:pt idx="47">
                  <c:v>3.3125626226926483</c:v>
                </c:pt>
                <c:pt idx="48">
                  <c:v>3.3206123166618147</c:v>
                </c:pt>
                <c:pt idx="49">
                  <c:v>3.3283755704244582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C3-4917-A270-801B9C9D8F5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natural'!$J$6:$J$55</c:f>
              <c:numCache>
                <c:formatCode>General</c:formatCode>
                <c:ptCount val="50"/>
                <c:pt idx="0">
                  <c:v>0</c:v>
                </c:pt>
                <c:pt idx="1">
                  <c:v>0.69314717025601191</c:v>
                </c:pt>
                <c:pt idx="2">
                  <c:v>1.0986070624254214</c:v>
                </c:pt>
                <c:pt idx="3">
                  <c:v>1.3862022241935728</c:v>
                </c:pt>
                <c:pt idx="4">
                  <c:v>1.6089342949001875</c:v>
                </c:pt>
                <c:pt idx="5">
                  <c:v>1.790187408711124</c:v>
                </c:pt>
                <c:pt idx="6">
                  <c:v>1.9423296935253449</c:v>
                </c:pt>
                <c:pt idx="7">
                  <c:v>2.0727406260221524</c:v>
                </c:pt>
                <c:pt idx="8">
                  <c:v>2.1862259683292087</c:v>
                </c:pt>
                <c:pt idx="9">
                  <c:v>2.2861255067762709</c:v>
                </c:pt>
                <c:pt idx="10">
                  <c:v>2.374875534709493</c:v>
                </c:pt>
                <c:pt idx="11">
                  <c:v>2.4543192497570656</c:v>
                </c:pt>
                <c:pt idx="12">
                  <c:v>2.5258904715482196</c:v>
                </c:pt>
                <c:pt idx="13">
                  <c:v>2.5907289872228705</c:v>
                </c:pt>
                <c:pt idx="14">
                  <c:v>2.649756623476097</c:v>
                </c:pt>
                <c:pt idx="15">
                  <c:v>2.7037295019195464</c:v>
                </c:pt>
                <c:pt idx="16">
                  <c:v>2.7532751582144908</c:v>
                </c:pt>
                <c:pt idx="17">
                  <c:v>2.798919648028158</c:v>
                </c:pt>
                <c:pt idx="18">
                  <c:v>2.8411077992873595</c:v>
                </c:pt>
                <c:pt idx="19">
                  <c:v>2.8802186359630868</c:v>
                </c:pt>
                <c:pt idx="20">
                  <c:v>2.9165773160133162</c:v>
                </c:pt>
                <c:pt idx="21">
                  <c:v>2.9504644999371701</c:v>
                </c:pt>
                <c:pt idx="22">
                  <c:v>2.982123791483259</c:v>
                </c:pt>
                <c:pt idx="23">
                  <c:v>3.0117677095226161</c:v>
                </c:pt>
                <c:pt idx="24">
                  <c:v>3.0395825257772655</c:v>
                </c:pt>
                <c:pt idx="25">
                  <c:v>3.065732216508382</c:v>
                </c:pt>
                <c:pt idx="26">
                  <c:v>3.0903617147626847</c:v>
                </c:pt>
                <c:pt idx="27">
                  <c:v>3.1135996053223245</c:v>
                </c:pt>
                <c:pt idx="28">
                  <c:v>3.1355603718777658</c:v>
                </c:pt>
                <c:pt idx="29">
                  <c:v>3.1563462816692849</c:v>
                </c:pt>
                <c:pt idx="30">
                  <c:v>3.1760489745612861</c:v>
                </c:pt>
                <c:pt idx="31">
                  <c:v>3.1947508095935984</c:v>
                </c:pt>
                <c:pt idx="32">
                  <c:v>3.2125260113494254</c:v>
                </c:pt>
                <c:pt idx="33">
                  <c:v>3.2294416501732033</c:v>
                </c:pt>
                <c:pt idx="34">
                  <c:v>3.2455584837728981</c:v>
                </c:pt>
                <c:pt idx="35">
                  <c:v>3.2609316826181289</c:v>
                </c:pt>
                <c:pt idx="36">
                  <c:v>3.2756114574783415</c:v>
                </c:pt>
                <c:pt idx="37">
                  <c:v>3.2896436041955099</c:v>
                </c:pt>
                <c:pt idx="38">
                  <c:v>3.3030699781732955</c:v>
                </c:pt>
                <c:pt idx="39">
                  <c:v>3.3159289089525203</c:v>
                </c:pt>
                <c:pt idx="40">
                  <c:v>3.328255563526108</c:v>
                </c:pt>
                <c:pt idx="41">
                  <c:v>3.3400822656443441</c:v>
                </c:pt>
                <c:pt idx="42">
                  <c:v>3.3514387772104364</c:v>
                </c:pt>
                <c:pt idx="43">
                  <c:v>3.3623525469174731</c:v>
                </c:pt>
                <c:pt idx="44">
                  <c:v>3.3728489304922991</c:v>
                </c:pt>
                <c:pt idx="45">
                  <c:v>3.3829513862587848</c:v>
                </c:pt>
                <c:pt idx="46">
                  <c:v>3.3926816491879563</c:v>
                </c:pt>
                <c:pt idx="47">
                  <c:v>3.402059886146001</c:v>
                </c:pt>
                <c:pt idx="48">
                  <c:v>3.4111048346674417</c:v>
                </c:pt>
                <c:pt idx="49">
                  <c:v>3.4198339272572023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C3-4917-A270-801B9C9D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41696"/>
        <c:axId val="1400088176"/>
      </c:scatterChart>
      <c:valAx>
        <c:axId val="14842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088176"/>
        <c:crosses val="autoZero"/>
        <c:crossBetween val="midCat"/>
      </c:valAx>
      <c:valAx>
        <c:axId val="1400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42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'Logaritmo natural'!$C$113:$C$161</c:f>
              <c:numCache>
                <c:formatCode>General</c:formatCode>
                <c:ptCount val="49"/>
                <c:pt idx="0">
                  <c:v>100</c:v>
                </c:pt>
                <c:pt idx="1">
                  <c:v>36.182336182336186</c:v>
                </c:pt>
                <c:pt idx="2">
                  <c:v>19.394841269841269</c:v>
                </c:pt>
                <c:pt idx="3">
                  <c:v>12.20645161290323</c:v>
                </c:pt>
                <c:pt idx="4">
                  <c:v>8.4151593453919098</c:v>
                </c:pt>
                <c:pt idx="5">
                  <c:v>6.1599577174228077</c:v>
                </c:pt>
                <c:pt idx="6">
                  <c:v>4.7066108121330714</c:v>
                </c:pt>
                <c:pt idx="7">
                  <c:v>3.7142555661074312</c:v>
                </c:pt>
                <c:pt idx="8">
                  <c:v>3.0062062062062096</c:v>
                </c:pt>
                <c:pt idx="9">
                  <c:v>2.4831801517316809</c:v>
                </c:pt>
                <c:pt idx="10">
                  <c:v>2.0858130133607728</c:v>
                </c:pt>
                <c:pt idx="11">
                  <c:v>1.7768060934226566</c:v>
                </c:pt>
                <c:pt idx="12">
                  <c:v>1.5317548299461432</c:v>
                </c:pt>
                <c:pt idx="13">
                  <c:v>1.3341412544732085</c:v>
                </c:pt>
                <c:pt idx="14">
                  <c:v>1.1724592681623722</c:v>
                </c:pt>
                <c:pt idx="15">
                  <c:v>1.0384932350587639</c:v>
                </c:pt>
                <c:pt idx="16">
                  <c:v>0.92624939452560873</c:v>
                </c:pt>
                <c:pt idx="17">
                  <c:v>0.83127153451446112</c:v>
                </c:pt>
                <c:pt idx="18">
                  <c:v>0.75019064883109776</c:v>
                </c:pt>
                <c:pt idx="19">
                  <c:v>0.68042136803981423</c:v>
                </c:pt>
                <c:pt idx="20">
                  <c:v>0.6199529085733867</c:v>
                </c:pt>
                <c:pt idx="21">
                  <c:v>0.56720232990763664</c:v>
                </c:pt>
                <c:pt idx="22">
                  <c:v>0.52090973746119917</c:v>
                </c:pt>
                <c:pt idx="23">
                  <c:v>0.48006226318483947</c:v>
                </c:pt>
                <c:pt idx="24">
                  <c:v>0.44383813178581172</c:v>
                </c:pt>
                <c:pt idx="25">
                  <c:v>0.41156496716221008</c:v>
                </c:pt>
                <c:pt idx="26">
                  <c:v>0.38268834056981282</c:v>
                </c:pt>
                <c:pt idx="27">
                  <c:v>0.35674778245903804</c:v>
                </c:pt>
                <c:pt idx="28">
                  <c:v>0.33335829996445077</c:v>
                </c:pt>
                <c:pt idx="29">
                  <c:v>0.31219600161985311</c:v>
                </c:pt>
                <c:pt idx="30">
                  <c:v>0.29298681820935341</c:v>
                </c:pt>
                <c:pt idx="31">
                  <c:v>0.27549758034807381</c:v>
                </c:pt>
                <c:pt idx="32">
                  <c:v>0.25952890629497771</c:v>
                </c:pt>
                <c:pt idx="33">
                  <c:v>0.24490949206236842</c:v>
                </c:pt>
                <c:pt idx="34">
                  <c:v>0.23149149647787151</c:v>
                </c:pt>
                <c:pt idx="35">
                  <c:v>0.21914678761925629</c:v>
                </c:pt>
                <c:pt idx="36">
                  <c:v>0.2077638716458497</c:v>
                </c:pt>
                <c:pt idx="37">
                  <c:v>0.19724536582925106</c:v>
                </c:pt>
                <c:pt idx="38">
                  <c:v>0.18750590829542693</c:v>
                </c:pt>
                <c:pt idx="39">
                  <c:v>0.1784704202999701</c:v>
                </c:pt>
                <c:pt idx="40">
                  <c:v>0.170072654683285</c:v>
                </c:pt>
                <c:pt idx="41">
                  <c:v>0.1622539778804952</c:v>
                </c:pt>
                <c:pt idx="42">
                  <c:v>0.15496234350205737</c:v>
                </c:pt>
                <c:pt idx="43">
                  <c:v>0.14815142380640764</c:v>
                </c:pt>
                <c:pt idx="44">
                  <c:v>0.14177987190298144</c:v>
                </c:pt>
                <c:pt idx="45">
                  <c:v>0.13581069267026724</c:v>
                </c:pt>
                <c:pt idx="46">
                  <c:v>0.13021070445860602</c:v>
                </c:pt>
                <c:pt idx="47">
                  <c:v>0.12495007690662857</c:v>
                </c:pt>
                <c:pt idx="48">
                  <c:v>0.1200019328154627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F-4EA0-991E-EB6583F98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'Logaritmo natural'!$D$113:$D$161</c:f>
              <c:numCache>
                <c:formatCode>General</c:formatCode>
                <c:ptCount val="49"/>
                <c:pt idx="0">
                  <c:v>100</c:v>
                </c:pt>
                <c:pt idx="1">
                  <c:v>36.760080739801907</c:v>
                </c:pt>
                <c:pt idx="2">
                  <c:v>20.309057836110338</c:v>
                </c:pt>
                <c:pt idx="3">
                  <c:v>13.162611226611231</c:v>
                </c:pt>
                <c:pt idx="4">
                  <c:v>9.2995289204157441</c:v>
                </c:pt>
                <c:pt idx="5">
                  <c:v>6.9435189144835432</c:v>
                </c:pt>
                <c:pt idx="6">
                  <c:v>5.3909407723435274</c:v>
                </c:pt>
                <c:pt idx="7">
                  <c:v>4.3102993239184748</c:v>
                </c:pt>
                <c:pt idx="8">
                  <c:v>3.5265700383893974</c:v>
                </c:pt>
                <c:pt idx="9">
                  <c:v>2.9395359407211044</c:v>
                </c:pt>
                <c:pt idx="10">
                  <c:v>2.4881972216622485</c:v>
                </c:pt>
                <c:pt idx="11">
                  <c:v>2.1335973867204405</c:v>
                </c:pt>
                <c:pt idx="12">
                  <c:v>1.8498691205335951</c:v>
                </c:pt>
                <c:pt idx="13">
                  <c:v>1.6192715256889751</c:v>
                </c:pt>
                <c:pt idx="14">
                  <c:v>1.4292993919167905</c:v>
                </c:pt>
                <c:pt idx="15">
                  <c:v>1.2709282783536744</c:v>
                </c:pt>
                <c:pt idx="16">
                  <c:v>1.1375111011969397</c:v>
                </c:pt>
                <c:pt idx="17">
                  <c:v>1.0240630957182684</c:v>
                </c:pt>
                <c:pt idx="18">
                  <c:v>0.92678610364365421</c:v>
                </c:pt>
                <c:pt idx="19">
                  <c:v>0.84274466734501952</c:v>
                </c:pt>
                <c:pt idx="20">
                  <c:v>0.76964090329965895</c:v>
                </c:pt>
                <c:pt idx="21">
                  <c:v>0.70565512363640159</c:v>
                </c:pt>
                <c:pt idx="22">
                  <c:v>0.64933111745668726</c:v>
                </c:pt>
                <c:pt idx="23">
                  <c:v>0.59949232786581352</c:v>
                </c:pt>
                <c:pt idx="24">
                  <c:v>0.55517976036593641</c:v>
                </c:pt>
                <c:pt idx="25">
                  <c:v>0.51560540954108136</c:v>
                </c:pt>
                <c:pt idx="26">
                  <c:v>0.4801169218053879</c:v>
                </c:pt>
                <c:pt idx="27">
                  <c:v>0.44817049786219515</c:v>
                </c:pt>
                <c:pt idx="28">
                  <c:v>0.41930990893972281</c:v>
                </c:pt>
                <c:pt idx="29">
                  <c:v>0.39315009896678571</c:v>
                </c:pt>
                <c:pt idx="30">
                  <c:v>0.36936426155416979</c:v>
                </c:pt>
                <c:pt idx="31">
                  <c:v>0.34767357473251104</c:v>
                </c:pt>
                <c:pt idx="32">
                  <c:v>0.32783898642772547</c:v>
                </c:pt>
                <c:pt idx="33">
                  <c:v>0.30965459534454448</c:v>
                </c:pt>
                <c:pt idx="34">
                  <c:v>0.29294228262198235</c:v>
                </c:pt>
                <c:pt idx="35">
                  <c:v>0.27754733119576558</c:v>
                </c:pt>
                <c:pt idx="36">
                  <c:v>0.26333483046635031</c:v>
                </c:pt>
                <c:pt idx="37">
                  <c:v>0.250186709375114</c:v>
                </c:pt>
                <c:pt idx="38">
                  <c:v>0.23799927540340887</c:v>
                </c:pt>
                <c:pt idx="39">
                  <c:v>0.22668116323281431</c:v>
                </c:pt>
                <c:pt idx="40">
                  <c:v>0.2161516169338536</c:v>
                </c:pt>
                <c:pt idx="41">
                  <c:v>0.20633904510942644</c:v>
                </c:pt>
                <c:pt idx="42">
                  <c:v>0.19717980052065998</c:v>
                </c:pt>
                <c:pt idx="43">
                  <c:v>0.18861714519858183</c:v>
                </c:pt>
                <c:pt idx="44">
                  <c:v>0.18060036950470884</c:v>
                </c:pt>
                <c:pt idx="45">
                  <c:v>0.17308403951023613</c:v>
                </c:pt>
                <c:pt idx="46">
                  <c:v>0.16602735176765723</c:v>
                </c:pt>
                <c:pt idx="47">
                  <c:v>0.15939357831007334</c:v>
                </c:pt>
                <c:pt idx="48">
                  <c:v>0.1531495877406619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F-4EA0-991E-EB6583F98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'Logaritmo natural'!$E$113:$E$161</c:f>
              <c:numCache>
                <c:formatCode>General</c:formatCode>
                <c:ptCount val="49"/>
                <c:pt idx="0">
                  <c:v>100</c:v>
                </c:pt>
                <c:pt idx="1">
                  <c:v>36.876737101599446</c:v>
                </c:pt>
                <c:pt idx="2">
                  <c:v>20.60850609060126</c:v>
                </c:pt>
                <c:pt idx="3">
                  <c:v>13.570228494922121</c:v>
                </c:pt>
                <c:pt idx="4">
                  <c:v>9.742923224643862</c:v>
                </c:pt>
                <c:pt idx="5">
                  <c:v>7.3815864862314298</c:v>
                </c:pt>
                <c:pt idx="6">
                  <c:v>5.8044993805589851</c:v>
                </c:pt>
                <c:pt idx="7">
                  <c:v>4.6920888604651703</c:v>
                </c:pt>
                <c:pt idx="8">
                  <c:v>3.8752437514217286</c:v>
                </c:pt>
                <c:pt idx="9">
                  <c:v>3.2564815904787192</c:v>
                </c:pt>
                <c:pt idx="10">
                  <c:v>2.7759299962602011</c:v>
                </c:pt>
                <c:pt idx="11">
                  <c:v>2.3949698350715405</c:v>
                </c:pt>
                <c:pt idx="12">
                  <c:v>2.087697012687642</c:v>
                </c:pt>
                <c:pt idx="13">
                  <c:v>1.8361695473897952</c:v>
                </c:pt>
                <c:pt idx="14">
                  <c:v>1.6276214987146223</c:v>
                </c:pt>
                <c:pt idx="15">
                  <c:v>1.4527589832926835</c:v>
                </c:pt>
                <c:pt idx="16">
                  <c:v>1.3046802402412729</c:v>
                </c:pt>
                <c:pt idx="17">
                  <c:v>1.1781701198279264</c:v>
                </c:pt>
                <c:pt idx="18">
                  <c:v>1.0692269348956371</c:v>
                </c:pt>
                <c:pt idx="19">
                  <c:v>0.97473778440482861</c:v>
                </c:pt>
                <c:pt idx="20">
                  <c:v>0.89225119869025571</c:v>
                </c:pt>
                <c:pt idx="21">
                  <c:v>0.81981503306888093</c:v>
                </c:pt>
                <c:pt idx="22">
                  <c:v>0.7558589946874712</c:v>
                </c:pt>
                <c:pt idx="23">
                  <c:v>0.69910825681851063</c:v>
                </c:pt>
                <c:pt idx="24">
                  <c:v>0.64851908191741159</c:v>
                </c:pt>
                <c:pt idx="25">
                  <c:v>0.60323025881593861</c:v>
                </c:pt>
                <c:pt idx="26">
                  <c:v>0.56252605795904631</c:v>
                </c:pt>
                <c:pt idx="27">
                  <c:v>0.52580768063289485</c:v>
                </c:pt>
                <c:pt idx="28">
                  <c:v>0.49257104427589898</c:v>
                </c:pt>
                <c:pt idx="29">
                  <c:v>0.46238934454101049</c:v>
                </c:pt>
                <c:pt idx="30">
                  <c:v>0.43489925411958053</c:v>
                </c:pt>
                <c:pt idx="31">
                  <c:v>0.40978991586476876</c:v>
                </c:pt>
                <c:pt idx="32">
                  <c:v>0.38679410132681807</c:v>
                </c:pt>
                <c:pt idx="33">
                  <c:v>0.36568106082074975</c:v>
                </c:pt>
                <c:pt idx="34">
                  <c:v>0.34625070479419789</c:v>
                </c:pt>
                <c:pt idx="35">
                  <c:v>0.32832884038741034</c:v>
                </c:pt>
                <c:pt idx="36">
                  <c:v>0.31176324991223991</c:v>
                </c:pt>
                <c:pt idx="37">
                  <c:v>0.29642044530097672</c:v>
                </c:pt>
                <c:pt idx="38">
                  <c:v>0.2821829685095022</c:v>
                </c:pt>
                <c:pt idx="39">
                  <c:v>0.26894713534308884</c:v>
                </c:pt>
                <c:pt idx="40">
                  <c:v>0.25662114134776665</c:v>
                </c:pt>
                <c:pt idx="41">
                  <c:v>0.24512346483387806</c:v>
                </c:pt>
                <c:pt idx="42">
                  <c:v>0.23438151491450279</c:v>
                </c:pt>
                <c:pt idx="43">
                  <c:v>0.22433048250960935</c:v>
                </c:pt>
                <c:pt idx="44">
                  <c:v>0.21491236021633242</c:v>
                </c:pt>
                <c:pt idx="45">
                  <c:v>0.20607510325965864</c:v>
                </c:pt>
                <c:pt idx="46">
                  <c:v>0.1977719087794364</c:v>
                </c:pt>
                <c:pt idx="47">
                  <c:v>0.1899605947531926</c:v>
                </c:pt>
                <c:pt idx="48">
                  <c:v>0.18260306311561914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F-4EA0-991E-EB6583F98CA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'Logaritmo natural'!$F$113:$F$161</c:f>
              <c:numCache>
                <c:formatCode>General</c:formatCode>
                <c:ptCount val="49"/>
                <c:pt idx="0">
                  <c:v>100</c:v>
                </c:pt>
                <c:pt idx="1">
                  <c:v>36.900649942318154</c:v>
                </c:pt>
                <c:pt idx="2">
                  <c:v>20.70551719195646</c:v>
                </c:pt>
                <c:pt idx="3">
                  <c:v>13.741867462884366</c:v>
                </c:pt>
                <c:pt idx="4">
                  <c:v>9.9630870043983091</c:v>
                </c:pt>
                <c:pt idx="5">
                  <c:v>7.6248920273532388</c:v>
                </c:pt>
                <c:pt idx="6">
                  <c:v>6.0534787902974934</c:v>
                </c:pt>
                <c:pt idx="7">
                  <c:v>4.9362943291315329</c:v>
                </c:pt>
                <c:pt idx="8">
                  <c:v>4.1090086923744797</c:v>
                </c:pt>
                <c:pt idx="9">
                  <c:v>3.477096657307825</c:v>
                </c:pt>
                <c:pt idx="10">
                  <c:v>2.982426322229458</c:v>
                </c:pt>
                <c:pt idx="11">
                  <c:v>2.5873639091990372</c:v>
                </c:pt>
                <c:pt idx="12">
                  <c:v>2.2665369253186287</c:v>
                </c:pt>
                <c:pt idx="13">
                  <c:v>2.0022672747211598</c:v>
                </c:pt>
                <c:pt idx="14">
                  <c:v>1.7818974324804664</c:v>
                </c:pt>
                <c:pt idx="15">
                  <c:v>1.5961535229827306</c:v>
                </c:pt>
                <c:pt idx="16">
                  <c:v>1.4381052449396854</c:v>
                </c:pt>
                <c:pt idx="17">
                  <c:v>1.3024839270076727</c:v>
                </c:pt>
                <c:pt idx="18">
                  <c:v>1.1852231916541993</c:v>
                </c:pt>
                <c:pt idx="19">
                  <c:v>1.0831422453937962</c:v>
                </c:pt>
                <c:pt idx="20">
                  <c:v>0.99372298700206219</c:v>
                </c:pt>
                <c:pt idx="21">
                  <c:v>0.91495026920896971</c:v>
                </c:pt>
                <c:pt idx="22">
                  <c:v>0.84519554974983901</c:v>
                </c:pt>
                <c:pt idx="23">
                  <c:v>0.78313090157104992</c:v>
                </c:pt>
                <c:pt idx="24">
                  <c:v>0.72766461620638601</c:v>
                </c:pt>
                <c:pt idx="25">
                  <c:v>0.67789239497672504</c:v>
                </c:pt>
                <c:pt idx="26">
                  <c:v>0.63305994575699931</c:v>
                </c:pt>
                <c:pt idx="27">
                  <c:v>0.59253402884351547</c:v>
                </c:pt>
                <c:pt idx="28">
                  <c:v>0.55577983321854207</c:v>
                </c:pt>
                <c:pt idx="29">
                  <c:v>0.52234314570611584</c:v>
                </c:pt>
                <c:pt idx="30">
                  <c:v>0.49183618428194537</c:v>
                </c:pt>
                <c:pt idx="31">
                  <c:v>0.46392625796993797</c:v>
                </c:pt>
                <c:pt idx="32">
                  <c:v>0.4383266255907271</c:v>
                </c:pt>
                <c:pt idx="33">
                  <c:v>0.41478907851328084</c:v>
                </c:pt>
                <c:pt idx="34">
                  <c:v>0.3930978850793595</c:v>
                </c:pt>
                <c:pt idx="35">
                  <c:v>0.37306481797262686</c:v>
                </c:pt>
                <c:pt idx="36">
                  <c:v>0.35452504847559224</c:v>
                </c:pt>
                <c:pt idx="37">
                  <c:v>0.33733373892883367</c:v>
                </c:pt>
                <c:pt idx="38">
                  <c:v>0.32136320079850261</c:v>
                </c:pt>
                <c:pt idx="39">
                  <c:v>0.30650051345694834</c:v>
                </c:pt>
                <c:pt idx="40">
                  <c:v>0.29264552019045131</c:v>
                </c:pt>
                <c:pt idx="41">
                  <c:v>0.27970913460553326</c:v>
                </c:pt>
                <c:pt idx="42">
                  <c:v>0.26761190364467552</c:v>
                </c:pt>
                <c:pt idx="43">
                  <c:v>0.2562827836938486</c:v>
                </c:pt>
                <c:pt idx="44">
                  <c:v>0.24565809440038403</c:v>
                </c:pt>
                <c:pt idx="45">
                  <c:v>0.23568062129678916</c:v>
                </c:pt>
                <c:pt idx="46">
                  <c:v>0.22629884351363502</c:v>
                </c:pt>
                <c:pt idx="47">
                  <c:v>0.21746626703549451</c:v>
                </c:pt>
                <c:pt idx="48">
                  <c:v>0.20914084732555219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5F-4EA0-991E-EB6583F98CA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'Logaritmo natural'!$G$113:$G$161</c:f>
              <c:numCache>
                <c:formatCode>General</c:formatCode>
                <c:ptCount val="49"/>
                <c:pt idx="0">
                  <c:v>100</c:v>
                </c:pt>
                <c:pt idx="1">
                  <c:v>36.905655660206463</c:v>
                </c:pt>
                <c:pt idx="2">
                  <c:v>20.736849961445678</c:v>
                </c:pt>
                <c:pt idx="3">
                  <c:v>13.813597246281292</c:v>
                </c:pt>
                <c:pt idx="4">
                  <c:v>10.071600498641187</c:v>
                </c:pt>
                <c:pt idx="5">
                  <c:v>7.759198801525768</c:v>
                </c:pt>
                <c:pt idx="6">
                  <c:v>6.2026784729843003</c:v>
                </c:pt>
                <c:pt idx="7">
                  <c:v>5.0919908783358538</c:v>
                </c:pt>
                <c:pt idx="8">
                  <c:v>4.2654254450190745</c:v>
                </c:pt>
                <c:pt idx="9">
                  <c:v>3.6305276453542956</c:v>
                </c:pt>
                <c:pt idx="10">
                  <c:v>3.130638465364219</c:v>
                </c:pt>
                <c:pt idx="11">
                  <c:v>2.7291186629492294</c:v>
                </c:pt>
                <c:pt idx="12">
                  <c:v>2.4012464221891934</c:v>
                </c:pt>
                <c:pt idx="13">
                  <c:v>2.1297588483003098</c:v>
                </c:pt>
                <c:pt idx="14">
                  <c:v>1.9022563287078589</c:v>
                </c:pt>
                <c:pt idx="15">
                  <c:v>1.7096193515150275</c:v>
                </c:pt>
                <c:pt idx="16">
                  <c:v>1.5450045202927842</c:v>
                </c:pt>
                <c:pt idx="17">
                  <c:v>1.4031865698773487</c:v>
                </c:pt>
                <c:pt idx="18">
                  <c:v>1.2801148450851798</c:v>
                </c:pt>
                <c:pt idx="19">
                  <c:v>1.1726069937811616</c:v>
                </c:pt>
                <c:pt idx="20">
                  <c:v>1.0781328972826081</c:v>
                </c:pt>
                <c:pt idx="21">
                  <c:v>0.99465938769256501</c:v>
                </c:pt>
                <c:pt idx="22">
                  <c:v>0.92053678984074894</c:v>
                </c:pt>
                <c:pt idx="23">
                  <c:v>0.85441478706347429</c:v>
                </c:pt>
                <c:pt idx="24">
                  <c:v>0.79517919504130097</c:v>
                </c:pt>
                <c:pt idx="25">
                  <c:v>0.74190387060075724</c:v>
                </c:pt>
                <c:pt idx="26">
                  <c:v>0.69381372767956018</c:v>
                </c:pt>
                <c:pt idx="27">
                  <c:v>0.6502560069534119</c:v>
                </c:pt>
                <c:pt idx="28">
                  <c:v>0.61067774917488604</c:v>
                </c:pt>
                <c:pt idx="29">
                  <c:v>0.57460798064845209</c:v>
                </c:pt>
                <c:pt idx="30">
                  <c:v>0.54164351275334099</c:v>
                </c:pt>
                <c:pt idx="31">
                  <c:v>0.51143753833191252</c:v>
                </c:pt>
                <c:pt idx="32">
                  <c:v>0.48369041068265872</c:v>
                </c:pt>
                <c:pt idx="33">
                  <c:v>0.4581421391231375</c:v>
                </c:pt>
                <c:pt idx="34">
                  <c:v>0.43456624446545405</c:v>
                </c:pt>
                <c:pt idx="35">
                  <c:v>0.41276469923271886</c:v>
                </c:pt>
                <c:pt idx="36">
                  <c:v>0.39256373869870459</c:v>
                </c:pt>
                <c:pt idx="37">
                  <c:v>0.37381037525687993</c:v>
                </c:pt>
                <c:pt idx="38">
                  <c:v>0.356369484094824</c:v>
                </c:pt>
                <c:pt idx="39">
                  <c:v>0.34012135544207878</c:v>
                </c:pt>
                <c:pt idx="40">
                  <c:v>0.32495962981411591</c:v>
                </c:pt>
                <c:pt idx="41">
                  <c:v>0.31078954917572565</c:v>
                </c:pt>
                <c:pt idx="42">
                  <c:v>0.29752646989820264</c:v>
                </c:pt>
                <c:pt idx="43">
                  <c:v>0.28509459361315559</c:v>
                </c:pt>
                <c:pt idx="44">
                  <c:v>0.27342588018665631</c:v>
                </c:pt>
                <c:pt idx="45">
                  <c:v>0.26245911351935908</c:v>
                </c:pt>
                <c:pt idx="46">
                  <c:v>0.25213909608180324</c:v>
                </c:pt>
                <c:pt idx="47">
                  <c:v>0.24241595228613202</c:v>
                </c:pt>
                <c:pt idx="48">
                  <c:v>0.23324452419453082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5F-4EA0-991E-EB6583F98CA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'Logaritmo natural'!$B$113:$B$161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'Logaritmo natural'!$H$113:$H$161</c:f>
              <c:numCache>
                <c:formatCode>General</c:formatCode>
                <c:ptCount val="49"/>
                <c:pt idx="0">
                  <c:v>100</c:v>
                </c:pt>
                <c:pt idx="1">
                  <c:v>36.906725437779897</c:v>
                </c:pt>
                <c:pt idx="2">
                  <c:v>20.746984584840117</c:v>
                </c:pt>
                <c:pt idx="3">
                  <c:v>13.843453484247609</c:v>
                </c:pt>
                <c:pt idx="4">
                  <c:v>10.124812236358697</c:v>
                </c:pt>
                <c:pt idx="5">
                  <c:v>7.8329794020746979</c:v>
                </c:pt>
                <c:pt idx="6">
                  <c:v>6.2917149815836977</c:v>
                </c:pt>
                <c:pt idx="7">
                  <c:v>5.1909246322687235</c:v>
                </c:pt>
                <c:pt idx="8">
                  <c:v>4.3698186364200691</c:v>
                </c:pt>
                <c:pt idx="9">
                  <c:v>3.7370391263085048</c:v>
                </c:pt>
                <c:pt idx="10">
                  <c:v>3.2368941023233297</c:v>
                </c:pt>
                <c:pt idx="11">
                  <c:v>2.8335045639285008</c:v>
                </c:pt>
                <c:pt idx="12">
                  <c:v>2.5027131743391853</c:v>
                </c:pt>
                <c:pt idx="13">
                  <c:v>2.2276625607898577</c:v>
                </c:pt>
                <c:pt idx="14">
                  <c:v>1.9962381001920024</c:v>
                </c:pt>
                <c:pt idx="15">
                  <c:v>1.7995170641453389</c:v>
                </c:pt>
                <c:pt idx="16">
                  <c:v>1.6307895743210703</c:v>
                </c:pt>
                <c:pt idx="17">
                  <c:v>1.4849190611417011</c:v>
                </c:pt>
                <c:pt idx="18">
                  <c:v>1.3579120760965937</c:v>
                </c:pt>
                <c:pt idx="19">
                  <c:v>1.2466215056464958</c:v>
                </c:pt>
                <c:pt idx="20">
                  <c:v>1.1485372531876099</c:v>
                </c:pt>
                <c:pt idx="21">
                  <c:v>1.0616357254016651</c:v>
                </c:pt>
                <c:pt idx="22">
                  <c:v>0.98426973453592836</c:v>
                </c:pt>
                <c:pt idx="23">
                  <c:v>0.9150867271661518</c:v>
                </c:pt>
                <c:pt idx="24">
                  <c:v>0.85296721580265278</c:v>
                </c:pt>
                <c:pt idx="25">
                  <c:v>0.7969778468535702</c:v>
                </c:pt>
                <c:pt idx="26">
                  <c:v>0.74633522306199485</c:v>
                </c:pt>
                <c:pt idx="27">
                  <c:v>0.70037773000332548</c:v>
                </c:pt>
                <c:pt idx="28">
                  <c:v>0.65854338962219627</c:v>
                </c:pt>
                <c:pt idx="29">
                  <c:v>0.62035230091887317</c:v>
                </c:pt>
                <c:pt idx="30">
                  <c:v>0.58539260640147728</c:v>
                </c:pt>
                <c:pt idx="31">
                  <c:v>0.55330919323391059</c:v>
                </c:pt>
                <c:pt idx="32">
                  <c:v>0.52379453342563598</c:v>
                </c:pt>
                <c:pt idx="33">
                  <c:v>0.49658121029941643</c:v>
                </c:pt>
                <c:pt idx="34">
                  <c:v>0.47143578404831865</c:v>
                </c:pt>
                <c:pt idx="35">
                  <c:v>0.44815372796117442</c:v>
                </c:pt>
                <c:pt idx="36">
                  <c:v>0.42655522620360126</c:v>
                </c:pt>
                <c:pt idx="37">
                  <c:v>0.40648166906868816</c:v>
                </c:pt>
                <c:pt idx="38">
                  <c:v>0.38779271607746535</c:v>
                </c:pt>
                <c:pt idx="39">
                  <c:v>0.37036382388040501</c:v>
                </c:pt>
                <c:pt idx="40">
                  <c:v>0.35408415654560499</c:v>
                </c:pt>
                <c:pt idx="41">
                  <c:v>0.33885481194870187</c:v>
                </c:pt>
                <c:pt idx="42">
                  <c:v>0.32458731066265539</c:v>
                </c:pt>
                <c:pt idx="43">
                  <c:v>0.31120230378340474</c:v>
                </c:pt>
                <c:pt idx="44">
                  <c:v>0.29862846411334487</c:v>
                </c:pt>
                <c:pt idx="45">
                  <c:v>0.28680153151123139</c:v>
                </c:pt>
                <c:pt idx="46">
                  <c:v>0.27566348835407178</c:v>
                </c:pt>
                <c:pt idx="47">
                  <c:v>0.2651618452038163</c:v>
                </c:pt>
                <c:pt idx="48">
                  <c:v>0.25524902014062056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5F-4EA0-991E-EB6583F9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42048"/>
        <c:axId val="434449952"/>
      </c:scatterChart>
      <c:valAx>
        <c:axId val="4344420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449952"/>
        <c:crosses val="autoZero"/>
        <c:crossBetween val="midCat"/>
      </c:valAx>
      <c:valAx>
        <c:axId val="4344499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4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 de dispersión valores analíticos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Seno!$C$6:$C$55</c:f>
              <c:numCache>
                <c:formatCode>General</c:formatCode>
                <c:ptCount val="50"/>
                <c:pt idx="0">
                  <c:v>0.8414709848078965</c:v>
                </c:pt>
                <c:pt idx="1">
                  <c:v>0.90929742682568171</c:v>
                </c:pt>
                <c:pt idx="2">
                  <c:v>0.14112000805986721</c:v>
                </c:pt>
                <c:pt idx="3">
                  <c:v>-0.7568024953079282</c:v>
                </c:pt>
                <c:pt idx="4">
                  <c:v>-0.95892427466313845</c:v>
                </c:pt>
                <c:pt idx="5">
                  <c:v>-0.27941549819892586</c:v>
                </c:pt>
                <c:pt idx="6">
                  <c:v>0.65698659871878906</c:v>
                </c:pt>
                <c:pt idx="7">
                  <c:v>0.98935824662338179</c:v>
                </c:pt>
                <c:pt idx="8">
                  <c:v>0.41211848524175659</c:v>
                </c:pt>
                <c:pt idx="9">
                  <c:v>-0.54402111088936977</c:v>
                </c:pt>
                <c:pt idx="10">
                  <c:v>-0.99999020655070348</c:v>
                </c:pt>
                <c:pt idx="11">
                  <c:v>-0.53657291800043494</c:v>
                </c:pt>
                <c:pt idx="12">
                  <c:v>0.42016703682664092</c:v>
                </c:pt>
                <c:pt idx="13">
                  <c:v>0.99060735569487035</c:v>
                </c:pt>
                <c:pt idx="14">
                  <c:v>0.65028784015711683</c:v>
                </c:pt>
                <c:pt idx="15">
                  <c:v>-0.2879033166650653</c:v>
                </c:pt>
                <c:pt idx="16">
                  <c:v>-0.96139749187955681</c:v>
                </c:pt>
                <c:pt idx="17">
                  <c:v>-0.75098724677167605</c:v>
                </c:pt>
                <c:pt idx="18">
                  <c:v>0.14987720966295234</c:v>
                </c:pt>
                <c:pt idx="19">
                  <c:v>0.91294525072762767</c:v>
                </c:pt>
                <c:pt idx="20">
                  <c:v>0.83665563853605607</c:v>
                </c:pt>
                <c:pt idx="21">
                  <c:v>-8.8513092904038762E-3</c:v>
                </c:pt>
                <c:pt idx="22">
                  <c:v>-0.84622040417517064</c:v>
                </c:pt>
                <c:pt idx="23">
                  <c:v>-0.90557836200662389</c:v>
                </c:pt>
                <c:pt idx="24">
                  <c:v>-0.13235175009777303</c:v>
                </c:pt>
                <c:pt idx="25">
                  <c:v>0.76255845047960269</c:v>
                </c:pt>
                <c:pt idx="26">
                  <c:v>0.95637592840450303</c:v>
                </c:pt>
                <c:pt idx="27">
                  <c:v>0.27090578830786904</c:v>
                </c:pt>
                <c:pt idx="28">
                  <c:v>-0.66363388421296754</c:v>
                </c:pt>
                <c:pt idx="29">
                  <c:v>-0.98803162409286183</c:v>
                </c:pt>
                <c:pt idx="30">
                  <c:v>-0.40403764532306502</c:v>
                </c:pt>
                <c:pt idx="31">
                  <c:v>0.55142668124169059</c:v>
                </c:pt>
                <c:pt idx="32">
                  <c:v>0.99991186010726718</c:v>
                </c:pt>
                <c:pt idx="33">
                  <c:v>0.52908268612002385</c:v>
                </c:pt>
                <c:pt idx="34">
                  <c:v>-0.42818266949615102</c:v>
                </c:pt>
                <c:pt idx="35">
                  <c:v>-0.99177885344311578</c:v>
                </c:pt>
                <c:pt idx="36">
                  <c:v>-0.6435381333569995</c:v>
                </c:pt>
                <c:pt idx="37">
                  <c:v>0.29636857870938532</c:v>
                </c:pt>
                <c:pt idx="38">
                  <c:v>0.96379538628408779</c:v>
                </c:pt>
                <c:pt idx="39">
                  <c:v>0.74511316047934883</c:v>
                </c:pt>
                <c:pt idx="40">
                  <c:v>-0.15862266880470899</c:v>
                </c:pt>
                <c:pt idx="41">
                  <c:v>-0.91652154791563378</c:v>
                </c:pt>
                <c:pt idx="42">
                  <c:v>-0.8317747426285983</c:v>
                </c:pt>
                <c:pt idx="43">
                  <c:v>1.7701925105413577E-2</c:v>
                </c:pt>
                <c:pt idx="44">
                  <c:v>0.85090352453411844</c:v>
                </c:pt>
                <c:pt idx="45">
                  <c:v>0.90178834764880922</c:v>
                </c:pt>
                <c:pt idx="46">
                  <c:v>0.123573122745224</c:v>
                </c:pt>
                <c:pt idx="47">
                  <c:v>-0.76825466132366682</c:v>
                </c:pt>
                <c:pt idx="48">
                  <c:v>-0.95375265275947185</c:v>
                </c:pt>
                <c:pt idx="49">
                  <c:v>-0.26237485370392877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1-4EA1-BF66-D5DBD8BD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7663"/>
        <c:axId val="129718623"/>
      </c:scatterChart>
      <c:valAx>
        <c:axId val="1297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18623"/>
        <c:crosses val="autoZero"/>
        <c:crossBetween val="midCat"/>
      </c:valAx>
      <c:valAx>
        <c:axId val="129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de dispersión valores aproximados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81097847132066"/>
          <c:y val="0.18810457863723987"/>
          <c:w val="0.75476546459375382"/>
          <c:h val="0.635798072585259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Seno!$J$6:$J$55</c:f>
              <c:numCache>
                <c:formatCode>General</c:formatCode>
                <c:ptCount val="50"/>
                <c:pt idx="0">
                  <c:v>0.84147098480865845</c:v>
                </c:pt>
                <c:pt idx="1">
                  <c:v>0.90929745151967378</c:v>
                </c:pt>
                <c:pt idx="2">
                  <c:v>0.14113062718531458</c:v>
                </c:pt>
                <c:pt idx="3">
                  <c:v>-0.75602751158306658</c:v>
                </c:pt>
                <c:pt idx="4">
                  <c:v>-0.93758404902067827</c:v>
                </c:pt>
                <c:pt idx="5">
                  <c:v>3.716283716283364E-2</c:v>
                </c:pt>
                <c:pt idx="6">
                  <c:v>3.7172455468592673</c:v>
                </c:pt>
                <c:pt idx="7">
                  <c:v>22.589378358267268</c:v>
                </c:pt>
                <c:pt idx="8">
                  <c:v>120.23786428415343</c:v>
                </c:pt>
                <c:pt idx="9">
                  <c:v>548.96515007626112</c:v>
                </c:pt>
                <c:pt idx="10">
                  <c:v>2158.9864553037951</c:v>
                </c:pt>
                <c:pt idx="11">
                  <c:v>7475.2452347652343</c:v>
                </c:pt>
                <c:pt idx="12">
                  <c:v>23255.446233492752</c:v>
                </c:pt>
                <c:pt idx="13">
                  <c:v>66072.319560275108</c:v>
                </c:pt>
                <c:pt idx="14">
                  <c:v>173665.24587229174</c:v>
                </c:pt>
                <c:pt idx="15">
                  <c:v>426696.60609678377</c:v>
                </c:pt>
                <c:pt idx="16">
                  <c:v>988407.56911568809</c:v>
                </c:pt>
                <c:pt idx="17">
                  <c:v>2173855.0808391604</c:v>
                </c:pt>
                <c:pt idx="18">
                  <c:v>4566375.7347605797</c:v>
                </c:pt>
                <c:pt idx="19">
                  <c:v>9207216.7374189571</c:v>
                </c:pt>
                <c:pt idx="20">
                  <c:v>17895572.665528025</c:v>
                </c:pt>
                <c:pt idx="21">
                  <c:v>33651378.061531223</c:v>
                </c:pt>
                <c:pt idx="22">
                  <c:v>61413091.631008573</c:v>
                </c:pt>
                <c:pt idx="23">
                  <c:v>109068499.97202796</c:v>
                </c:pt>
                <c:pt idx="24">
                  <c:v>188949589.04986686</c:v>
                </c:pt>
                <c:pt idx="25">
                  <c:v>319964311.28053015</c:v>
                </c:pt>
                <c:pt idx="26">
                  <c:v>530590376.93649054</c:v>
                </c:pt>
                <c:pt idx="27">
                  <c:v>863021035.05474341</c:v>
                </c:pt>
                <c:pt idx="28">
                  <c:v>1378832471.1106024</c:v>
                </c:pt>
                <c:pt idx="29">
                  <c:v>2166639526.0039959</c:v>
                </c:pt>
                <c:pt idx="30">
                  <c:v>3352323847.5550203</c:v>
                </c:pt>
                <c:pt idx="31">
                  <c:v>5112559586.4721832</c:v>
                </c:pt>
                <c:pt idx="32">
                  <c:v>7692529985.9734182</c:v>
                </c:pt>
                <c:pt idx="33">
                  <c:v>11428927735.823307</c:v>
                </c:pt>
                <c:pt idx="34">
                  <c:v>16779567249.999939</c:v>
                </c:pt>
                <c:pt idx="35">
                  <c:v>24361213029.604794</c:v>
                </c:pt>
                <c:pt idx="36">
                  <c:v>34997550431.645828</c:v>
                </c:pt>
                <c:pt idx="37">
                  <c:v>49779599450.207092</c:v>
                </c:pt>
                <c:pt idx="38">
                  <c:v>70141305060.101685</c:v>
                </c:pt>
                <c:pt idx="39">
                  <c:v>97953536399.804794</c:v>
                </c:pt>
                <c:pt idx="40">
                  <c:v>135640299335.28032</c:v>
                </c:pt>
                <c:pt idx="41">
                  <c:v>186321621169.83105</c:v>
                </c:pt>
                <c:pt idx="42">
                  <c:v>253988311570.48575</c:v>
                </c:pt>
                <c:pt idx="43">
                  <c:v>343714650032.43713</c:v>
                </c:pt>
                <c:pt idx="44">
                  <c:v>461916008042.9931</c:v>
                </c:pt>
                <c:pt idx="45">
                  <c:v>616659494998.32251</c:v>
                </c:pt>
                <c:pt idx="46">
                  <c:v>818036933193.45801</c:v>
                </c:pt>
                <c:pt idx="47">
                  <c:v>1078610832074.6536</c:v>
                </c:pt>
                <c:pt idx="48">
                  <c:v>1413945559584.9419</c:v>
                </c:pt>
                <c:pt idx="49">
                  <c:v>1843237614009.8569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F-425B-B10C-F84EC179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25247"/>
        <c:axId val="1876425727"/>
      </c:scatterChart>
      <c:valAx>
        <c:axId val="187642524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727"/>
        <c:crosses val="autoZero"/>
        <c:crossBetween val="midCat"/>
      </c:valAx>
      <c:valAx>
        <c:axId val="187642572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numérico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dispersión de errores</a:t>
            </a:r>
            <a:r>
              <a:rPr lang="en-US" baseline="0"/>
              <a:t> fraccionales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Seno!$B$59:$B$108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Seno!$H$59:$H$108</c:f>
              <c:numCache>
                <c:formatCode>General</c:formatCode>
                <c:ptCount val="50"/>
                <c:pt idx="0">
                  <c:v>9.0549297070950501E-11</c:v>
                </c:pt>
                <c:pt idx="1">
                  <c:v>2.7157221250447634E-6</c:v>
                </c:pt>
                <c:pt idx="2">
                  <c:v>7.5243238545383492E-3</c:v>
                </c:pt>
                <c:pt idx="3">
                  <c:v>-0.10250734437413031</c:v>
                </c:pt>
                <c:pt idx="4">
                  <c:v>-2.2760866788156644</c:v>
                </c:pt>
                <c:pt idx="5">
                  <c:v>851.86804757298728</c:v>
                </c:pt>
                <c:pt idx="6">
                  <c:v>82.325983300353073</c:v>
                </c:pt>
                <c:pt idx="7">
                  <c:v>95.620250230297742</c:v>
                </c:pt>
                <c:pt idx="8">
                  <c:v>99.657247334111148</c:v>
                </c:pt>
                <c:pt idx="9">
                  <c:v>100.09909938924426</c:v>
                </c:pt>
                <c:pt idx="10">
                  <c:v>100.04631757666166</c:v>
                </c:pt>
                <c:pt idx="11">
                  <c:v>100.00717799752582</c:v>
                </c:pt>
                <c:pt idx="12">
                  <c:v>99.998193253173426</c:v>
                </c:pt>
                <c:pt idx="13">
                  <c:v>99.998500722598678</c:v>
                </c:pt>
                <c:pt idx="14">
                  <c:v>99.999625550963344</c:v>
                </c:pt>
                <c:pt idx="15">
                  <c:v>100.00006747260525</c:v>
                </c:pt>
                <c:pt idx="16">
                  <c:v>100.00009726731381</c:v>
                </c:pt>
                <c:pt idx="17">
                  <c:v>100.00003454633443</c:v>
                </c:pt>
                <c:pt idx="18">
                  <c:v>99.999996717808216</c:v>
                </c:pt>
                <c:pt idx="19">
                  <c:v>99.999990084460094</c:v>
                </c:pt>
                <c:pt idx="20">
                  <c:v>99.999995324789793</c:v>
                </c:pt>
                <c:pt idx="21">
                  <c:v>100.00000002630296</c:v>
                </c:pt>
                <c:pt idx="22">
                  <c:v>100.00000137791534</c:v>
                </c:pt>
                <c:pt idx="23">
                  <c:v>100.00000083028404</c:v>
                </c:pt>
                <c:pt idx="24">
                  <c:v>100.00000007004606</c:v>
                </c:pt>
                <c:pt idx="25">
                  <c:v>99.999999761673891</c:v>
                </c:pt>
                <c:pt idx="26">
                  <c:v>99.999999819752489</c:v>
                </c:pt>
                <c:pt idx="27">
                  <c:v>99.9999999686096</c:v>
                </c:pt>
                <c:pt idx="28">
                  <c:v>100.00000004813012</c:v>
                </c:pt>
                <c:pt idx="29">
                  <c:v>100.00000004560201</c:v>
                </c:pt>
                <c:pt idx="30">
                  <c:v>100.00000001205247</c:v>
                </c:pt>
                <c:pt idx="31">
                  <c:v>99.999999989214274</c:v>
                </c:pt>
                <c:pt idx="32">
                  <c:v>99.999999987001516</c:v>
                </c:pt>
                <c:pt idx="33">
                  <c:v>99.999999995370672</c:v>
                </c:pt>
                <c:pt idx="34">
                  <c:v>100.0000000025518</c:v>
                </c:pt>
                <c:pt idx="35">
                  <c:v>100.00000000407114</c:v>
                </c:pt>
                <c:pt idx="36">
                  <c:v>100.00000000183881</c:v>
                </c:pt>
                <c:pt idx="37">
                  <c:v>99.999999999404636</c:v>
                </c:pt>
                <c:pt idx="38">
                  <c:v>99.999999998625938</c:v>
                </c:pt>
                <c:pt idx="39">
                  <c:v>99.999999999239321</c:v>
                </c:pt>
                <c:pt idx="40">
                  <c:v>100.00000000011693</c:v>
                </c:pt>
                <c:pt idx="41">
                  <c:v>100.00000000049192</c:v>
                </c:pt>
                <c:pt idx="42">
                  <c:v>100.00000000032749</c:v>
                </c:pt>
                <c:pt idx="43">
                  <c:v>99.999999999994856</c:v>
                </c:pt>
                <c:pt idx="44">
                  <c:v>99.999999999815799</c:v>
                </c:pt>
                <c:pt idx="45">
                  <c:v>99.99999999985377</c:v>
                </c:pt>
                <c:pt idx="46">
                  <c:v>99.999999999984908</c:v>
                </c:pt>
                <c:pt idx="47">
                  <c:v>100.00000000007122</c:v>
                </c:pt>
                <c:pt idx="48">
                  <c:v>100.00000000006746</c:v>
                </c:pt>
                <c:pt idx="49">
                  <c:v>100.00000000001424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A-4D1B-AE79-F7BD4277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90416"/>
        <c:axId val="1121315888"/>
      </c:scatterChart>
      <c:valAx>
        <c:axId val="18846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315888"/>
        <c:crosses val="autoZero"/>
        <c:crossBetween val="midCat"/>
      </c:valAx>
      <c:valAx>
        <c:axId val="1121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fraccional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6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7171296296296298"/>
          <c:w val="0.88254396325459317"/>
          <c:h val="0.60027668416447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Seno!$C$6:$C$55</c:f>
              <c:numCache>
                <c:formatCode>General</c:formatCode>
                <c:ptCount val="50"/>
                <c:pt idx="0">
                  <c:v>0.8414709848078965</c:v>
                </c:pt>
                <c:pt idx="1">
                  <c:v>0.90929742682568171</c:v>
                </c:pt>
                <c:pt idx="2">
                  <c:v>0.14112000805986721</c:v>
                </c:pt>
                <c:pt idx="3">
                  <c:v>-0.7568024953079282</c:v>
                </c:pt>
                <c:pt idx="4">
                  <c:v>-0.95892427466313845</c:v>
                </c:pt>
                <c:pt idx="5">
                  <c:v>-0.27941549819892586</c:v>
                </c:pt>
                <c:pt idx="6">
                  <c:v>0.65698659871878906</c:v>
                </c:pt>
                <c:pt idx="7">
                  <c:v>0.98935824662338179</c:v>
                </c:pt>
                <c:pt idx="8">
                  <c:v>0.41211848524175659</c:v>
                </c:pt>
                <c:pt idx="9">
                  <c:v>-0.54402111088936977</c:v>
                </c:pt>
                <c:pt idx="10">
                  <c:v>-0.99999020655070348</c:v>
                </c:pt>
                <c:pt idx="11">
                  <c:v>-0.53657291800043494</c:v>
                </c:pt>
                <c:pt idx="12">
                  <c:v>0.42016703682664092</c:v>
                </c:pt>
                <c:pt idx="13">
                  <c:v>0.99060735569487035</c:v>
                </c:pt>
                <c:pt idx="14">
                  <c:v>0.65028784015711683</c:v>
                </c:pt>
                <c:pt idx="15">
                  <c:v>-0.2879033166650653</c:v>
                </c:pt>
                <c:pt idx="16">
                  <c:v>-0.96139749187955681</c:v>
                </c:pt>
                <c:pt idx="17">
                  <c:v>-0.75098724677167605</c:v>
                </c:pt>
                <c:pt idx="18">
                  <c:v>0.14987720966295234</c:v>
                </c:pt>
                <c:pt idx="19">
                  <c:v>0.91294525072762767</c:v>
                </c:pt>
                <c:pt idx="20">
                  <c:v>0.83665563853605607</c:v>
                </c:pt>
                <c:pt idx="21">
                  <c:v>-8.8513092904038762E-3</c:v>
                </c:pt>
                <c:pt idx="22">
                  <c:v>-0.84622040417517064</c:v>
                </c:pt>
                <c:pt idx="23">
                  <c:v>-0.90557836200662389</c:v>
                </c:pt>
                <c:pt idx="24">
                  <c:v>-0.13235175009777303</c:v>
                </c:pt>
                <c:pt idx="25">
                  <c:v>0.76255845047960269</c:v>
                </c:pt>
                <c:pt idx="26">
                  <c:v>0.95637592840450303</c:v>
                </c:pt>
                <c:pt idx="27">
                  <c:v>0.27090578830786904</c:v>
                </c:pt>
                <c:pt idx="28">
                  <c:v>-0.66363388421296754</c:v>
                </c:pt>
                <c:pt idx="29">
                  <c:v>-0.98803162409286183</c:v>
                </c:pt>
                <c:pt idx="30">
                  <c:v>-0.40403764532306502</c:v>
                </c:pt>
                <c:pt idx="31">
                  <c:v>0.55142668124169059</c:v>
                </c:pt>
                <c:pt idx="32">
                  <c:v>0.99991186010726718</c:v>
                </c:pt>
                <c:pt idx="33">
                  <c:v>0.52908268612002385</c:v>
                </c:pt>
                <c:pt idx="34">
                  <c:v>-0.42818266949615102</c:v>
                </c:pt>
                <c:pt idx="35">
                  <c:v>-0.99177885344311578</c:v>
                </c:pt>
                <c:pt idx="36">
                  <c:v>-0.6435381333569995</c:v>
                </c:pt>
                <c:pt idx="37">
                  <c:v>0.29636857870938532</c:v>
                </c:pt>
                <c:pt idx="38">
                  <c:v>0.96379538628408779</c:v>
                </c:pt>
                <c:pt idx="39">
                  <c:v>0.74511316047934883</c:v>
                </c:pt>
                <c:pt idx="40">
                  <c:v>-0.15862266880470899</c:v>
                </c:pt>
                <c:pt idx="41">
                  <c:v>-0.91652154791563378</c:v>
                </c:pt>
                <c:pt idx="42">
                  <c:v>-0.8317747426285983</c:v>
                </c:pt>
                <c:pt idx="43">
                  <c:v>1.7701925105413577E-2</c:v>
                </c:pt>
                <c:pt idx="44">
                  <c:v>0.85090352453411844</c:v>
                </c:pt>
                <c:pt idx="45">
                  <c:v>0.90178834764880922</c:v>
                </c:pt>
                <c:pt idx="46">
                  <c:v>0.123573122745224</c:v>
                </c:pt>
                <c:pt idx="47">
                  <c:v>-0.76825466132366682</c:v>
                </c:pt>
                <c:pt idx="48">
                  <c:v>-0.95375265275947185</c:v>
                </c:pt>
                <c:pt idx="49">
                  <c:v>-0.26237485370392877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0-45ED-95A6-2904EB5FCE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Seno!$D$6:$D$55</c:f>
            </c:numRef>
          </c:yVal>
          <c:smooth val="1"/>
          <c:extLst>
            <c:ext xmlns:c16="http://schemas.microsoft.com/office/drawing/2014/chart" uri="{C3380CC4-5D6E-409C-BE32-E72D297353CC}">
              <c16:uniqueId val="{00000001-05F0-45ED-95A6-2904EB5FCE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Seno!$E$6:$E$55</c:f>
              <c:numCache>
                <c:formatCode>General</c:formatCode>
                <c:ptCount val="50"/>
                <c:pt idx="0">
                  <c:v>0.83333333333333337</c:v>
                </c:pt>
                <c:pt idx="1">
                  <c:v>0.66666666666666674</c:v>
                </c:pt>
                <c:pt idx="2">
                  <c:v>-1.5</c:v>
                </c:pt>
                <c:pt idx="3">
                  <c:v>-6.6666666666666661</c:v>
                </c:pt>
                <c:pt idx="4">
                  <c:v>-15.833333333333332</c:v>
                </c:pt>
                <c:pt idx="5">
                  <c:v>-30</c:v>
                </c:pt>
                <c:pt idx="6">
                  <c:v>-50.166666666666664</c:v>
                </c:pt>
                <c:pt idx="7">
                  <c:v>-77.333333333333329</c:v>
                </c:pt>
                <c:pt idx="8">
                  <c:v>-112.5</c:v>
                </c:pt>
                <c:pt idx="9">
                  <c:v>-156.66666666666666</c:v>
                </c:pt>
                <c:pt idx="10">
                  <c:v>-210.83333333333331</c:v>
                </c:pt>
                <c:pt idx="11">
                  <c:v>-276</c:v>
                </c:pt>
                <c:pt idx="12">
                  <c:v>-353.16666666666663</c:v>
                </c:pt>
                <c:pt idx="13">
                  <c:v>-443.33333333333331</c:v>
                </c:pt>
                <c:pt idx="14">
                  <c:v>-547.5</c:v>
                </c:pt>
                <c:pt idx="15">
                  <c:v>-666.66666666666663</c:v>
                </c:pt>
                <c:pt idx="16">
                  <c:v>-801.83333333333326</c:v>
                </c:pt>
                <c:pt idx="17">
                  <c:v>-954</c:v>
                </c:pt>
                <c:pt idx="18">
                  <c:v>-1124.1666666666665</c:v>
                </c:pt>
                <c:pt idx="19">
                  <c:v>-1313.3333333333333</c:v>
                </c:pt>
                <c:pt idx="20">
                  <c:v>-1522.5</c:v>
                </c:pt>
                <c:pt idx="21">
                  <c:v>-1752.6666666666665</c:v>
                </c:pt>
                <c:pt idx="22">
                  <c:v>-2004.8333333333333</c:v>
                </c:pt>
                <c:pt idx="23">
                  <c:v>-2280</c:v>
                </c:pt>
                <c:pt idx="24">
                  <c:v>-2579.1666666666665</c:v>
                </c:pt>
                <c:pt idx="25">
                  <c:v>-2903.333333333333</c:v>
                </c:pt>
                <c:pt idx="26">
                  <c:v>-3253.5</c:v>
                </c:pt>
                <c:pt idx="27">
                  <c:v>-3630.6666666666665</c:v>
                </c:pt>
                <c:pt idx="28">
                  <c:v>-4035.833333333333</c:v>
                </c:pt>
                <c:pt idx="29">
                  <c:v>-4470</c:v>
                </c:pt>
                <c:pt idx="30">
                  <c:v>-4934.1666666666661</c:v>
                </c:pt>
                <c:pt idx="31">
                  <c:v>-5429.333333333333</c:v>
                </c:pt>
                <c:pt idx="32">
                  <c:v>-5956.5</c:v>
                </c:pt>
                <c:pt idx="33">
                  <c:v>-6516.6666666666661</c:v>
                </c:pt>
                <c:pt idx="34">
                  <c:v>-7110.833333333333</c:v>
                </c:pt>
                <c:pt idx="35">
                  <c:v>-7740</c:v>
                </c:pt>
                <c:pt idx="36">
                  <c:v>-8405.1666666666661</c:v>
                </c:pt>
                <c:pt idx="37">
                  <c:v>-9107.3333333333321</c:v>
                </c:pt>
                <c:pt idx="38">
                  <c:v>-9847.5</c:v>
                </c:pt>
                <c:pt idx="39">
                  <c:v>-10626.666666666666</c:v>
                </c:pt>
                <c:pt idx="40">
                  <c:v>-11445.833333333332</c:v>
                </c:pt>
                <c:pt idx="41">
                  <c:v>-12306</c:v>
                </c:pt>
                <c:pt idx="42">
                  <c:v>-13208.166666666666</c:v>
                </c:pt>
                <c:pt idx="43">
                  <c:v>-14153.333333333332</c:v>
                </c:pt>
                <c:pt idx="44">
                  <c:v>-15142.5</c:v>
                </c:pt>
                <c:pt idx="45">
                  <c:v>-16176.666666666666</c:v>
                </c:pt>
                <c:pt idx="46">
                  <c:v>-17256.833333333332</c:v>
                </c:pt>
                <c:pt idx="47">
                  <c:v>-18384</c:v>
                </c:pt>
                <c:pt idx="48">
                  <c:v>-19559.166666666664</c:v>
                </c:pt>
                <c:pt idx="49">
                  <c:v>-20783.333333333332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0-45ED-95A6-2904EB5FCE5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Seno!$F$6:$F$55</c:f>
              <c:numCache>
                <c:formatCode>General</c:formatCode>
                <c:ptCount val="50"/>
                <c:pt idx="0">
                  <c:v>0.84166666666666667</c:v>
                </c:pt>
                <c:pt idx="1">
                  <c:v>0.93333333333333335</c:v>
                </c:pt>
                <c:pt idx="2">
                  <c:v>0.52499999999999991</c:v>
                </c:pt>
                <c:pt idx="3">
                  <c:v>1.8666666666666671</c:v>
                </c:pt>
                <c:pt idx="4">
                  <c:v>10.208333333333336</c:v>
                </c:pt>
                <c:pt idx="5">
                  <c:v>34.799999999999997</c:v>
                </c:pt>
                <c:pt idx="6">
                  <c:v>89.89166666666668</c:v>
                </c:pt>
                <c:pt idx="7">
                  <c:v>195.73333333333335</c:v>
                </c:pt>
                <c:pt idx="8">
                  <c:v>379.57499999999999</c:v>
                </c:pt>
                <c:pt idx="9">
                  <c:v>676.66666666666674</c:v>
                </c:pt>
                <c:pt idx="10">
                  <c:v>1131.2583333333334</c:v>
                </c:pt>
                <c:pt idx="11">
                  <c:v>1797.6</c:v>
                </c:pt>
                <c:pt idx="12">
                  <c:v>2740.9416666666666</c:v>
                </c:pt>
                <c:pt idx="13">
                  <c:v>4038.5333333333333</c:v>
                </c:pt>
                <c:pt idx="14">
                  <c:v>5780.625</c:v>
                </c:pt>
                <c:pt idx="15">
                  <c:v>8071.4666666666662</c:v>
                </c:pt>
                <c:pt idx="16">
                  <c:v>11030.308333333332</c:v>
                </c:pt>
                <c:pt idx="17">
                  <c:v>14792.4</c:v>
                </c:pt>
                <c:pt idx="18">
                  <c:v>19509.991666666665</c:v>
                </c:pt>
                <c:pt idx="19">
                  <c:v>25353.333333333336</c:v>
                </c:pt>
                <c:pt idx="20">
                  <c:v>32511.675000000003</c:v>
                </c:pt>
                <c:pt idx="21">
                  <c:v>41194.26666666667</c:v>
                </c:pt>
                <c:pt idx="22">
                  <c:v>51631.35833333333</c:v>
                </c:pt>
                <c:pt idx="23">
                  <c:v>64075.199999999997</c:v>
                </c:pt>
                <c:pt idx="24">
                  <c:v>78801.041666666657</c:v>
                </c:pt>
                <c:pt idx="25">
                  <c:v>96108.133333333331</c:v>
                </c:pt>
                <c:pt idx="26">
                  <c:v>116320.72499999999</c:v>
                </c:pt>
                <c:pt idx="27">
                  <c:v>139789.06666666668</c:v>
                </c:pt>
                <c:pt idx="28">
                  <c:v>166890.40833333333</c:v>
                </c:pt>
                <c:pt idx="29">
                  <c:v>198030</c:v>
                </c:pt>
                <c:pt idx="30">
                  <c:v>233642.09166666667</c:v>
                </c:pt>
                <c:pt idx="31">
                  <c:v>274190.93333333335</c:v>
                </c:pt>
                <c:pt idx="32">
                  <c:v>320171.77500000002</c:v>
                </c:pt>
                <c:pt idx="33">
                  <c:v>372111.86666666664</c:v>
                </c:pt>
                <c:pt idx="34">
                  <c:v>430571.45833333337</c:v>
                </c:pt>
                <c:pt idx="35">
                  <c:v>496144.8</c:v>
                </c:pt>
                <c:pt idx="36">
                  <c:v>569461.14166666672</c:v>
                </c:pt>
                <c:pt idx="37">
                  <c:v>651185.73333333328</c:v>
                </c:pt>
                <c:pt idx="38">
                  <c:v>742020.82499999995</c:v>
                </c:pt>
                <c:pt idx="39">
                  <c:v>842706.66666666674</c:v>
                </c:pt>
                <c:pt idx="40">
                  <c:v>954022.5083333333</c:v>
                </c:pt>
                <c:pt idx="41">
                  <c:v>1076787.6000000001</c:v>
                </c:pt>
                <c:pt idx="42">
                  <c:v>1211862.1916666667</c:v>
                </c:pt>
                <c:pt idx="43">
                  <c:v>1360148.5333333334</c:v>
                </c:pt>
                <c:pt idx="44">
                  <c:v>1522591.875</c:v>
                </c:pt>
                <c:pt idx="45">
                  <c:v>1700181.4666666666</c:v>
                </c:pt>
                <c:pt idx="46">
                  <c:v>1893951.5583333333</c:v>
                </c:pt>
                <c:pt idx="47">
                  <c:v>2104982.4</c:v>
                </c:pt>
                <c:pt idx="48">
                  <c:v>2334401.2416666667</c:v>
                </c:pt>
                <c:pt idx="49">
                  <c:v>2583383.333333333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0-45ED-95A6-2904EB5FCE5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Seno!$G$6:$G$55</c:f>
              <c:numCache>
                <c:formatCode>General</c:formatCode>
                <c:ptCount val="50"/>
                <c:pt idx="0">
                  <c:v>0.84146825396825398</c:v>
                </c:pt>
                <c:pt idx="1">
                  <c:v>0.90793650793650793</c:v>
                </c:pt>
                <c:pt idx="2">
                  <c:v>9.107142857142847E-2</c:v>
                </c:pt>
                <c:pt idx="3">
                  <c:v>-1.3841269841269837</c:v>
                </c:pt>
                <c:pt idx="4">
                  <c:v>-5.2926587301587276</c:v>
                </c:pt>
                <c:pt idx="5">
                  <c:v>-20.742857142857147</c:v>
                </c:pt>
                <c:pt idx="6">
                  <c:v>-73.509722222222223</c:v>
                </c:pt>
                <c:pt idx="7">
                  <c:v>-220.36825396825395</c:v>
                </c:pt>
                <c:pt idx="8">
                  <c:v>-569.42678571428564</c:v>
                </c:pt>
                <c:pt idx="9">
                  <c:v>-1307.4603174603174</c:v>
                </c:pt>
                <c:pt idx="10">
                  <c:v>-2735.2438492063493</c:v>
                </c:pt>
                <c:pt idx="11">
                  <c:v>-5311.8857142857141</c:v>
                </c:pt>
                <c:pt idx="12">
                  <c:v>-9709.1609126984113</c:v>
                </c:pt>
                <c:pt idx="13">
                  <c:v>-16876.844444444447</c:v>
                </c:pt>
                <c:pt idx="14">
                  <c:v>-28120.044642857145</c:v>
                </c:pt>
                <c:pt idx="15">
                  <c:v>-45189.536507936507</c:v>
                </c:pt>
                <c:pt idx="16">
                  <c:v>-70386.095039682536</c:v>
                </c:pt>
                <c:pt idx="17">
                  <c:v>-106679.82857142857</c:v>
                </c:pt>
                <c:pt idx="18">
                  <c:v>-157845.51210317461</c:v>
                </c:pt>
                <c:pt idx="19">
                  <c:v>-228614.92063492062</c:v>
                </c:pt>
                <c:pt idx="20">
                  <c:v>-324847.16250000003</c:v>
                </c:pt>
                <c:pt idx="21">
                  <c:v>-453718.0126984127</c:v>
                </c:pt>
                <c:pt idx="22">
                  <c:v>-623929.24623015884</c:v>
                </c:pt>
                <c:pt idx="23">
                  <c:v>-845938.9714285715</c:v>
                </c:pt>
                <c:pt idx="24">
                  <c:v>-1132213.9632936507</c:v>
                </c:pt>
                <c:pt idx="25">
                  <c:v>-1497504.9968253968</c:v>
                </c:pt>
                <c:pt idx="26">
                  <c:v>-1959146.1803571428</c:v>
                </c:pt>
                <c:pt idx="27">
                  <c:v>-2537379.2888888889</c:v>
                </c:pt>
                <c:pt idx="28">
                  <c:v>-3255704.0974206352</c:v>
                </c:pt>
                <c:pt idx="29">
                  <c:v>-4141255.7142857146</c:v>
                </c:pt>
                <c:pt idx="30">
                  <c:v>-5225209.9144841265</c:v>
                </c:pt>
                <c:pt idx="31">
                  <c:v>-6543217.4730158728</c:v>
                </c:pt>
                <c:pt idx="32">
                  <c:v>-8135868.4982142858</c:v>
                </c:pt>
                <c:pt idx="33">
                  <c:v>-10049187.765079364</c:v>
                </c:pt>
                <c:pt idx="34">
                  <c:v>-12335162.04861111</c:v>
                </c:pt>
                <c:pt idx="35">
                  <c:v>-15052300.457142856</c:v>
                </c:pt>
                <c:pt idx="36">
                  <c:v>-18266228.765674606</c:v>
                </c:pt>
                <c:pt idx="37">
                  <c:v>-22050318.749206349</c:v>
                </c:pt>
                <c:pt idx="38">
                  <c:v>-26486353.516071428</c:v>
                </c:pt>
                <c:pt idx="39">
                  <c:v>-31665229.84126984</c:v>
                </c:pt>
                <c:pt idx="40">
                  <c:v>-37687698.499801591</c:v>
                </c:pt>
                <c:pt idx="41">
                  <c:v>-44665143.600000001</c:v>
                </c:pt>
                <c:pt idx="42">
                  <c:v>-52720401.916865073</c:v>
                </c:pt>
                <c:pt idx="43">
                  <c:v>-61988623.225396827</c:v>
                </c:pt>
                <c:pt idx="44">
                  <c:v>-72618172.633928567</c:v>
                </c:pt>
                <c:pt idx="45">
                  <c:v>-84771575.917460322</c:v>
                </c:pt>
                <c:pt idx="46">
                  <c:v>-98626508.850992054</c:v>
                </c:pt>
                <c:pt idx="47">
                  <c:v>-114376831.54285714</c:v>
                </c:pt>
                <c:pt idx="48">
                  <c:v>-132233668.76805557</c:v>
                </c:pt>
                <c:pt idx="49">
                  <c:v>-152426537.30158728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F0-45ED-95A6-2904EB5FCE5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Seno!$H$6:$H$55</c:f>
              <c:numCache>
                <c:formatCode>General</c:formatCode>
                <c:ptCount val="50"/>
                <c:pt idx="0">
                  <c:v>0.84147100970017641</c:v>
                </c:pt>
                <c:pt idx="1">
                  <c:v>0.90934744268077605</c:v>
                </c:pt>
                <c:pt idx="2">
                  <c:v>0.1453124999999999</c:v>
                </c:pt>
                <c:pt idx="3">
                  <c:v>-0.66172839506172787</c:v>
                </c:pt>
                <c:pt idx="4">
                  <c:v>8.9630180776016921E-2</c:v>
                </c:pt>
                <c:pt idx="5">
                  <c:v>7.0285714285714249</c:v>
                </c:pt>
                <c:pt idx="6">
                  <c:v>37.694000771604948</c:v>
                </c:pt>
                <c:pt idx="7">
                  <c:v>149.49982363315701</c:v>
                </c:pt>
                <c:pt idx="8">
                  <c:v>498.20022321428587</c:v>
                </c:pt>
                <c:pt idx="9">
                  <c:v>1448.2716049382718</c:v>
                </c:pt>
                <c:pt idx="10">
                  <c:v>3762.6278742283957</c:v>
                </c:pt>
                <c:pt idx="11">
                  <c:v>8907.0857142857149</c:v>
                </c:pt>
                <c:pt idx="12">
                  <c:v>19513.996530533514</c:v>
                </c:pt>
                <c:pt idx="13">
                  <c:v>40059.461728395065</c:v>
                </c:pt>
                <c:pt idx="14">
                  <c:v>77819.547991071435</c:v>
                </c:pt>
                <c:pt idx="15">
                  <c:v>144182.9192239859</c:v>
                </c:pt>
                <c:pt idx="16">
                  <c:v>256410.30183256179</c:v>
                </c:pt>
                <c:pt idx="17">
                  <c:v>439945.20000000007</c:v>
                </c:pt>
                <c:pt idx="18">
                  <c:v>731395.27763172402</c:v>
                </c:pt>
                <c:pt idx="19">
                  <c:v>1182319.8236331569</c:v>
                </c:pt>
                <c:pt idx="20">
                  <c:v>1863975.7171875001</c:v>
                </c:pt>
                <c:pt idx="21">
                  <c:v>2873192.3097001766</c:v>
                </c:pt>
                <c:pt idx="22">
                  <c:v>4339564.6400766093</c:v>
                </c:pt>
                <c:pt idx="23">
                  <c:v>6434174.4000000004</c:v>
                </c:pt>
                <c:pt idx="24">
                  <c:v>9380069.0658757724</c:v>
                </c:pt>
                <c:pt idx="25">
                  <c:v>13464751.614109349</c:v>
                </c:pt>
                <c:pt idx="26">
                  <c:v>19054956.23638393</c:v>
                </c:pt>
                <c:pt idx="27">
                  <c:v>26614009.47160494</c:v>
                </c:pt>
                <c:pt idx="28">
                  <c:v>36722101.171177804</c:v>
                </c:pt>
                <c:pt idx="29">
                  <c:v>50099815.714285716</c:v>
                </c:pt>
                <c:pt idx="30">
                  <c:v>67635300.889834106</c:v>
                </c:pt>
                <c:pt idx="31">
                  <c:v>90415479.8617284</c:v>
                </c:pt>
                <c:pt idx="32">
                  <c:v>119761740.63415179</c:v>
                </c:pt>
                <c:pt idx="33">
                  <c:v>157270567.43350971</c:v>
                </c:pt>
                <c:pt idx="34">
                  <c:v>204859609.42370757</c:v>
                </c:pt>
                <c:pt idx="35">
                  <c:v>264819714.17142859</c:v>
                </c:pt>
                <c:pt idx="36">
                  <c:v>339873486.2780782</c:v>
                </c:pt>
                <c:pt idx="37">
                  <c:v>433240965.59506172</c:v>
                </c:pt>
                <c:pt idx="38">
                  <c:v>548713054.43906248</c:v>
                </c:pt>
                <c:pt idx="39">
                  <c:v>690733359.22398591</c:v>
                </c:pt>
                <c:pt idx="40">
                  <c:v>864489148.92623734</c:v>
                </c:pt>
                <c:pt idx="41">
                  <c:v>1076012170.8000002</c:v>
                </c:pt>
                <c:pt idx="42">
                  <c:v>1332290102.7591794</c:v>
                </c:pt>
                <c:pt idx="43">
                  <c:v>1641389461.8426809</c:v>
                </c:pt>
                <c:pt idx="44">
                  <c:v>2012590829.1796877</c:v>
                </c:pt>
                <c:pt idx="45">
                  <c:v>2456537293.8716049</c:v>
                </c:pt>
                <c:pt idx="46">
                  <c:v>2985397061.2073388</c:v>
                </c:pt>
                <c:pt idx="47">
                  <c:v>3613041214.6285715</c:v>
                </c:pt>
                <c:pt idx="48">
                  <c:v>4355237665.8617086</c:v>
                </c:pt>
                <c:pt idx="49">
                  <c:v>5229862373.6331577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F0-45ED-95A6-2904EB5FCE5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Seno!$I$6:$I$55</c:f>
              <c:numCache>
                <c:formatCode>General</c:formatCode>
                <c:ptCount val="50"/>
                <c:pt idx="0">
                  <c:v>0.84147098464806802</c:v>
                </c:pt>
                <c:pt idx="1">
                  <c:v>0.90929613596280268</c:v>
                </c:pt>
                <c:pt idx="2">
                  <c:v>0.14087459415584405</c:v>
                </c:pt>
                <c:pt idx="3">
                  <c:v>-0.76680455347121956</c:v>
                </c:pt>
                <c:pt idx="4">
                  <c:v>-1.1336172989818796</c:v>
                </c:pt>
                <c:pt idx="5">
                  <c:v>-2.0602597402597436</c:v>
                </c:pt>
                <c:pt idx="6">
                  <c:v>-11.842203107463519</c:v>
                </c:pt>
                <c:pt idx="7">
                  <c:v>-65.696148789482095</c:v>
                </c:pt>
                <c:pt idx="8">
                  <c:v>-287.96148336038948</c:v>
                </c:pt>
                <c:pt idx="9">
                  <c:v>-1056.9392336059002</c:v>
                </c:pt>
                <c:pt idx="10">
                  <c:v>-3385.031021549823</c:v>
                </c:pt>
                <c:pt idx="11">
                  <c:v>-9706.8405194805182</c:v>
                </c:pt>
                <c:pt idx="12">
                  <c:v>-25383.399904977348</c:v>
                </c:pt>
                <c:pt idx="13">
                  <c:v>-61390.683815937155</c:v>
                </c:pt>
                <c:pt idx="14">
                  <c:v>-138875.07330560067</c:v>
                </c:pt>
                <c:pt idx="15">
                  <c:v>-296538.43229757901</c:v>
                </c:pt>
                <c:pt idx="16">
                  <c:v>-602172.95904087997</c:v>
                </c:pt>
                <c:pt idx="17">
                  <c:v>-1170113.9750649352</c:v>
                </c:pt>
                <c:pt idx="18">
                  <c:v>-2186931.3141346248</c:v>
                </c:pt>
                <c:pt idx="19">
                  <c:v>-3948351.9737053076</c:v>
                </c:pt>
                <c:pt idx="20">
                  <c:v>-6911214.1913778409</c:v>
                </c:pt>
                <c:pt idx="21">
                  <c:v>-11765213.108853616</c:v>
                </c:pt>
                <c:pt idx="22">
                  <c:v>-19530328.685889579</c:v>
                </c:pt>
                <c:pt idx="23">
                  <c:v>-31687146.526753247</c:v>
                </c:pt>
                <c:pt idx="24">
                  <c:v>-50348811.781677768</c:v>
                </c:pt>
                <c:pt idx="25">
                  <c:v>-78485116.285816893</c:v>
                </c:pt>
                <c:pt idx="26">
                  <c:v>-120211231.5982001</c:v>
                </c:pt>
                <c:pt idx="27">
                  <c:v>-181155888.60318744</c:v>
                </c:pt>
                <c:pt idx="28">
                  <c:v>-268926391.83692479</c:v>
                </c:pt>
                <c:pt idx="29">
                  <c:v>-393690768.70129871</c:v>
                </c:pt>
                <c:pt idx="30">
                  <c:v>-568900616.22789168</c:v>
                </c:pt>
                <c:pt idx="31">
                  <c:v>-812181848.05443645</c:v>
                </c:pt>
                <c:pt idx="32">
                  <c:v>-1146424589.7762725</c:v>
                </c:pt>
                <c:pt idx="33">
                  <c:v>-1601107950.835299</c:v>
                </c:pt>
                <c:pt idx="34">
                  <c:v>-2213900345.6089325</c:v>
                </c:pt>
                <c:pt idx="35">
                  <c:v>-3032581476.3615584</c:v>
                </c:pt>
                <c:pt idx="36">
                  <c:v>-4117338058.2209902</c:v>
                </c:pt>
                <c:pt idx="37">
                  <c:v>-5543491894.3424215</c:v>
                </c:pt>
                <c:pt idx="38">
                  <c:v>-7404726031.9223814</c:v>
                </c:pt>
                <c:pt idx="39">
                  <c:v>-9816882481.7251892</c:v>
                </c:pt>
                <c:pt idx="40">
                  <c:v>-12922413401.284412</c:v>
                </c:pt>
                <c:pt idx="41">
                  <c:v>-16895576761.941818</c:v>
                </c:pt>
                <c:pt idx="42">
                  <c:v>-21948477380.386333</c:v>
                </c:pt>
                <c:pt idx="43">
                  <c:v>-28338064835.355484</c:v>
                </c:pt>
                <c:pt idx="44">
                  <c:v>-36374211249.661888</c:v>
                </c:pt>
                <c:pt idx="45">
                  <c:v>-46429004237.707146</c:v>
                </c:pt>
                <c:pt idx="46">
                  <c:v>-58947403541.145874</c:v>
                </c:pt>
                <c:pt idx="47">
                  <c:v>-74459424043.362076</c:v>
                </c:pt>
                <c:pt idx="48">
                  <c:v>-93594023010.920715</c:v>
                </c:pt>
                <c:pt idx="49">
                  <c:v>-117094885602.15648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F0-45ED-95A6-2904EB5FCE5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Seno!$B$6:$B$55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Seno!$J$6:$J$55</c:f>
              <c:numCache>
                <c:formatCode>General</c:formatCode>
                <c:ptCount val="50"/>
                <c:pt idx="0">
                  <c:v>0.84147098480865845</c:v>
                </c:pt>
                <c:pt idx="1">
                  <c:v>0.90929745151967378</c:v>
                </c:pt>
                <c:pt idx="2">
                  <c:v>0.14113062718531458</c:v>
                </c:pt>
                <c:pt idx="3">
                  <c:v>-0.75602751158306658</c:v>
                </c:pt>
                <c:pt idx="4">
                  <c:v>-0.93758404902067827</c:v>
                </c:pt>
                <c:pt idx="5">
                  <c:v>3.716283716283364E-2</c:v>
                </c:pt>
                <c:pt idx="6">
                  <c:v>3.7172455468592673</c:v>
                </c:pt>
                <c:pt idx="7">
                  <c:v>22.589378358267268</c:v>
                </c:pt>
                <c:pt idx="8">
                  <c:v>120.23786428415343</c:v>
                </c:pt>
                <c:pt idx="9">
                  <c:v>548.96515007626112</c:v>
                </c:pt>
                <c:pt idx="10">
                  <c:v>2158.9864553037951</c:v>
                </c:pt>
                <c:pt idx="11">
                  <c:v>7475.2452347652343</c:v>
                </c:pt>
                <c:pt idx="12">
                  <c:v>23255.446233492752</c:v>
                </c:pt>
                <c:pt idx="13">
                  <c:v>66072.319560275108</c:v>
                </c:pt>
                <c:pt idx="14">
                  <c:v>173665.24587229174</c:v>
                </c:pt>
                <c:pt idx="15">
                  <c:v>426696.60609678377</c:v>
                </c:pt>
                <c:pt idx="16">
                  <c:v>988407.56911568809</c:v>
                </c:pt>
                <c:pt idx="17">
                  <c:v>2173855.0808391604</c:v>
                </c:pt>
                <c:pt idx="18">
                  <c:v>4566375.7347605797</c:v>
                </c:pt>
                <c:pt idx="19">
                  <c:v>9207216.7374189571</c:v>
                </c:pt>
                <c:pt idx="20">
                  <c:v>17895572.665528025</c:v>
                </c:pt>
                <c:pt idx="21">
                  <c:v>33651378.061531223</c:v>
                </c:pt>
                <c:pt idx="22">
                  <c:v>61413091.631008573</c:v>
                </c:pt>
                <c:pt idx="23">
                  <c:v>109068499.97202796</c:v>
                </c:pt>
                <c:pt idx="24">
                  <c:v>188949589.04986686</c:v>
                </c:pt>
                <c:pt idx="25">
                  <c:v>319964311.28053015</c:v>
                </c:pt>
                <c:pt idx="26">
                  <c:v>530590376.93649054</c:v>
                </c:pt>
                <c:pt idx="27">
                  <c:v>863021035.05474341</c:v>
                </c:pt>
                <c:pt idx="28">
                  <c:v>1378832471.1106024</c:v>
                </c:pt>
                <c:pt idx="29">
                  <c:v>2166639526.0039959</c:v>
                </c:pt>
                <c:pt idx="30">
                  <c:v>3352323847.5550203</c:v>
                </c:pt>
                <c:pt idx="31">
                  <c:v>5112559586.4721832</c:v>
                </c:pt>
                <c:pt idx="32">
                  <c:v>7692529985.9734182</c:v>
                </c:pt>
                <c:pt idx="33">
                  <c:v>11428927735.823307</c:v>
                </c:pt>
                <c:pt idx="34">
                  <c:v>16779567249.999939</c:v>
                </c:pt>
                <c:pt idx="35">
                  <c:v>24361213029.604794</c:v>
                </c:pt>
                <c:pt idx="36">
                  <c:v>34997550431.645828</c:v>
                </c:pt>
                <c:pt idx="37">
                  <c:v>49779599450.207092</c:v>
                </c:pt>
                <c:pt idx="38">
                  <c:v>70141305060.101685</c:v>
                </c:pt>
                <c:pt idx="39">
                  <c:v>97953536399.804794</c:v>
                </c:pt>
                <c:pt idx="40">
                  <c:v>135640299335.28032</c:v>
                </c:pt>
                <c:pt idx="41">
                  <c:v>186321621169.83105</c:v>
                </c:pt>
                <c:pt idx="42">
                  <c:v>253988311570.48575</c:v>
                </c:pt>
                <c:pt idx="43">
                  <c:v>343714650032.43713</c:v>
                </c:pt>
                <c:pt idx="44">
                  <c:v>461916008042.9931</c:v>
                </c:pt>
                <c:pt idx="45">
                  <c:v>616659494998.32251</c:v>
                </c:pt>
                <c:pt idx="46">
                  <c:v>818036933193.45801</c:v>
                </c:pt>
                <c:pt idx="47">
                  <c:v>1078610832074.6536</c:v>
                </c:pt>
                <c:pt idx="48">
                  <c:v>1413945559584.9419</c:v>
                </c:pt>
                <c:pt idx="49">
                  <c:v>1843237614009.8569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F0-45ED-95A6-2904EB5F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87632"/>
        <c:axId val="1471528048"/>
      </c:scatterChart>
      <c:valAx>
        <c:axId val="14842876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528048"/>
        <c:crosses val="autoZero"/>
        <c:crossBetween val="midCat"/>
      </c:valAx>
      <c:valAx>
        <c:axId val="147152804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428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Seno!$B$113:$B$161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Seno!$C$113:$C$161</c:f>
              <c:numCache>
                <c:formatCode>General</c:formatCode>
                <c:ptCount val="49"/>
                <c:pt idx="0">
                  <c:v>24.999999999999993</c:v>
                </c:pt>
                <c:pt idx="1">
                  <c:v>-144.44444444444446</c:v>
                </c:pt>
                <c:pt idx="2">
                  <c:v>-77.5</c:v>
                </c:pt>
                <c:pt idx="3">
                  <c:v>-57.894736842105267</c:v>
                </c:pt>
                <c:pt idx="4">
                  <c:v>-47.222222222222229</c:v>
                </c:pt>
                <c:pt idx="5">
                  <c:v>-40.199335548172755</c:v>
                </c:pt>
                <c:pt idx="6">
                  <c:v>-35.129310344827587</c:v>
                </c:pt>
                <c:pt idx="7">
                  <c:v>-31.259259259259263</c:v>
                </c:pt>
                <c:pt idx="8">
                  <c:v>-28.191489361702121</c:v>
                </c:pt>
                <c:pt idx="9">
                  <c:v>-25.691699604743079</c:v>
                </c:pt>
                <c:pt idx="10">
                  <c:v>-23.611111111111118</c:v>
                </c:pt>
                <c:pt idx="11">
                  <c:v>-21.849929211892395</c:v>
                </c:pt>
                <c:pt idx="12">
                  <c:v>-20.338345864661658</c:v>
                </c:pt>
                <c:pt idx="13">
                  <c:v>-19.025875190258756</c:v>
                </c:pt>
                <c:pt idx="14">
                  <c:v>-17.874999999999996</c:v>
                </c:pt>
                <c:pt idx="15">
                  <c:v>-16.857202244855536</c:v>
                </c:pt>
                <c:pt idx="16">
                  <c:v>-15.950384346610768</c:v>
                </c:pt>
                <c:pt idx="17">
                  <c:v>-15.137138621200878</c:v>
                </c:pt>
                <c:pt idx="18">
                  <c:v>-14.403553299492392</c:v>
                </c:pt>
                <c:pt idx="19">
                  <c:v>-13.738368910782709</c:v>
                </c:pt>
                <c:pt idx="20">
                  <c:v>-13.132369722327875</c:v>
                </c:pt>
                <c:pt idx="21">
                  <c:v>-12.577936653088372</c:v>
                </c:pt>
                <c:pt idx="22">
                  <c:v>-12.068713450292401</c:v>
                </c:pt>
                <c:pt idx="23">
                  <c:v>-11.599353796445875</c:v>
                </c:pt>
                <c:pt idx="24">
                  <c:v>-11.165327210103325</c:v>
                </c:pt>
                <c:pt idx="25">
                  <c:v>-10.762768300804272</c:v>
                </c:pt>
                <c:pt idx="26">
                  <c:v>-10.388358428204182</c:v>
                </c:pt>
                <c:pt idx="27">
                  <c:v>-10.039231881065453</c:v>
                </c:pt>
                <c:pt idx="28">
                  <c:v>-9.7129008202833784</c:v>
                </c:pt>
                <c:pt idx="29">
                  <c:v>-9.4071947306198176</c:v>
                </c:pt>
                <c:pt idx="30">
                  <c:v>-9.1202111984282972</c:v>
                </c:pt>
                <c:pt idx="31">
                  <c:v>-8.8502756092783841</c:v>
                </c:pt>
                <c:pt idx="32">
                  <c:v>-8.5959079283887387</c:v>
                </c:pt>
                <c:pt idx="33">
                  <c:v>-8.3557951482479833</c:v>
                </c:pt>
                <c:pt idx="34">
                  <c:v>-8.1287683031869111</c:v>
                </c:pt>
                <c:pt idx="35">
                  <c:v>-7.9137831889115757</c:v>
                </c:pt>
                <c:pt idx="36">
                  <c:v>-7.7099041065807716</c:v>
                </c:pt>
                <c:pt idx="37">
                  <c:v>-7.5162900905475283</c:v>
                </c:pt>
                <c:pt idx="38">
                  <c:v>-7.3321831869510605</c:v>
                </c:pt>
                <c:pt idx="39">
                  <c:v>-7.1568984346559841</c:v>
                </c:pt>
                <c:pt idx="40">
                  <c:v>-6.9898152662657882</c:v>
                </c:pt>
                <c:pt idx="41">
                  <c:v>-6.8303700993072427</c:v>
                </c:pt>
                <c:pt idx="42">
                  <c:v>-6.6780499293452626</c:v>
                </c:pt>
                <c:pt idx="43">
                  <c:v>-6.5323867701282348</c:v>
                </c:pt>
                <c:pt idx="44">
                  <c:v>-6.3929528126931761</c:v>
                </c:pt>
                <c:pt idx="45">
                  <c:v>-6.2593561970620302</c:v>
                </c:pt>
                <c:pt idx="46">
                  <c:v>-6.131237307803894</c:v>
                </c:pt>
                <c:pt idx="47">
                  <c:v>-6.0082655191512808</c:v>
                </c:pt>
                <c:pt idx="48">
                  <c:v>-5.8901363271852514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D-4A40-B508-CB312F4CC0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Seno!$B$113:$B$161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Seno!$D$113:$D$161</c:f>
            </c:numRef>
          </c:yVal>
          <c:smooth val="1"/>
          <c:extLst>
            <c:ext xmlns:c16="http://schemas.microsoft.com/office/drawing/2014/chart" uri="{C3380CC4-5D6E-409C-BE32-E72D297353CC}">
              <c16:uniqueId val="{00000001-2F8D-4A40-B508-CB312F4CC0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Seno!$B$113:$B$161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Seno!$E$113:$E$161</c:f>
              <c:numCache>
                <c:formatCode>General</c:formatCode>
                <c:ptCount val="49"/>
                <c:pt idx="0">
                  <c:v>7.3208041958041941</c:v>
                </c:pt>
                <c:pt idx="1">
                  <c:v>896.94989106753928</c:v>
                </c:pt>
                <c:pt idx="2">
                  <c:v>-106.57970183486239</c:v>
                </c:pt>
                <c:pt idx="3">
                  <c:v>-73.848172446110581</c:v>
                </c:pt>
                <c:pt idx="4">
                  <c:v>-74.484427609427627</c:v>
                </c:pt>
                <c:pt idx="5">
                  <c:v>-71.782158174736622</c:v>
                </c:pt>
                <c:pt idx="6">
                  <c:v>-66.642326697015093</c:v>
                </c:pt>
                <c:pt idx="7">
                  <c:v>-61.299984563981248</c:v>
                </c:pt>
                <c:pt idx="8">
                  <c:v>-56.447872405001817</c:v>
                </c:pt>
                <c:pt idx="9">
                  <c:v>-52.199497026940165</c:v>
                </c:pt>
                <c:pt idx="10">
                  <c:v>-48.507102819433385</c:v>
                </c:pt>
                <c:pt idx="11">
                  <c:v>-45.289961078527305</c:v>
                </c:pt>
                <c:pt idx="12">
                  <c:v>-42.470519624333605</c:v>
                </c:pt>
                <c:pt idx="13">
                  <c:v>-39.982867528158842</c:v>
                </c:pt>
                <c:pt idx="14">
                  <c:v>-37.7731067502352</c:v>
                </c:pt>
                <c:pt idx="15">
                  <c:v>-35.797636617773179</c:v>
                </c:pt>
                <c:pt idx="16">
                  <c:v>-34.021177215751898</c:v>
                </c:pt>
                <c:pt idx="17">
                  <c:v>-32.41503850822312</c:v>
                </c:pt>
                <c:pt idx="18">
                  <c:v>-30.955726045877373</c:v>
                </c:pt>
                <c:pt idx="19">
                  <c:v>-29.623851759850112</c:v>
                </c:pt>
                <c:pt idx="20">
                  <c:v>-28.403291602194642</c:v>
                </c:pt>
                <c:pt idx="21">
                  <c:v>-27.280534541404965</c:v>
                </c:pt>
                <c:pt idx="22">
                  <c:v>-26.244177499411787</c:v>
                </c:pt>
                <c:pt idx="23">
                  <c:v>-25.284531117448424</c:v>
                </c:pt>
                <c:pt idx="24">
                  <c:v>-24.393309825752631</c:v>
                </c:pt>
                <c:pt idx="25">
                  <c:v>-23.563386344534592</c:v>
                </c:pt>
                <c:pt idx="26">
                  <c:v>-22.788595739856955</c:v>
                </c:pt>
                <c:pt idx="27">
                  <c:v>-22.063577863259944</c:v>
                </c:pt>
                <c:pt idx="28">
                  <c:v>-21.383649742040131</c:v>
                </c:pt>
                <c:pt idx="29">
                  <c:v>-20.744701513210469</c:v>
                </c:pt>
                <c:pt idx="30">
                  <c:v>-20.143110999553183</c:v>
                </c:pt>
                <c:pt idx="31">
                  <c:v>-19.575673150911651</c:v>
                </c:pt>
                <c:pt idx="32">
                  <c:v>-19.039541419594201</c:v>
                </c:pt>
                <c:pt idx="33">
                  <c:v>-18.532178779030613</c:v>
                </c:pt>
                <c:pt idx="34">
                  <c:v>-18.051316582923818</c:v>
                </c:pt>
                <c:pt idx="35">
                  <c:v>-17.594919836826286</c:v>
                </c:pt>
                <c:pt idx="36">
                  <c:v>-17.161157743662745</c:v>
                </c:pt>
                <c:pt idx="37">
                  <c:v>-16.748378610039222</c:v>
                </c:pt>
                <c:pt idx="38">
                  <c:v>-16.355088376616465</c:v>
                </c:pt>
                <c:pt idx="39">
                  <c:v>-15.979932174853969</c:v>
                </c:pt>
                <c:pt idx="40">
                  <c:v>-15.621678422631133</c:v>
                </c:pt>
                <c:pt idx="41">
                  <c:v>-15.279205059110565</c:v>
                </c:pt>
                <c:pt idx="42">
                  <c:v>-14.951487589636528</c:v>
                </c:pt>
                <c:pt idx="43">
                  <c:v>-14.63758866821914</c:v>
                </c:pt>
                <c:pt idx="44">
                  <c:v>-14.336648991125491</c:v>
                </c:pt>
                <c:pt idx="45">
                  <c:v>-14.047879312512407</c:v>
                </c:pt>
                <c:pt idx="46">
                  <c:v>-13.770553423630572</c:v>
                </c:pt>
                <c:pt idx="47">
                  <c:v>-13.504001962253815</c:v>
                </c:pt>
                <c:pt idx="48">
                  <c:v>-13.247606939714579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8D-4A40-B508-CB312F4CC0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Seno!$B$113:$B$161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Seno!$F$113:$F$161</c:f>
              <c:numCache>
                <c:formatCode>General</c:formatCode>
                <c:ptCount val="49"/>
                <c:pt idx="0">
                  <c:v>7.4643012994569418</c:v>
                </c:pt>
                <c:pt idx="1">
                  <c:v>525.7874874362335</c:v>
                </c:pt>
                <c:pt idx="2">
                  <c:v>-121.95953824626866</c:v>
                </c:pt>
                <c:pt idx="3">
                  <c:v>838.2874711759946</c:v>
                </c:pt>
                <c:pt idx="4">
                  <c:v>98.724773850747724</c:v>
                </c:pt>
                <c:pt idx="5">
                  <c:v>81.353607245994226</c:v>
                </c:pt>
                <c:pt idx="6">
                  <c:v>74.786591812911723</c:v>
                </c:pt>
                <c:pt idx="7">
                  <c:v>69.992019941577951</c:v>
                </c:pt>
                <c:pt idx="8">
                  <c:v>65.600359662128412</c:v>
                </c:pt>
                <c:pt idx="9">
                  <c:v>61.509039603464124</c:v>
                </c:pt>
                <c:pt idx="10">
                  <c:v>57.756914046603711</c:v>
                </c:pt>
                <c:pt idx="11">
                  <c:v>54.355399723737705</c:v>
                </c:pt>
                <c:pt idx="12">
                  <c:v>51.287422025689509</c:v>
                </c:pt>
                <c:pt idx="13">
                  <c:v>48.5226234763131</c:v>
                </c:pt>
                <c:pt idx="14">
                  <c:v>46.02720737663801</c:v>
                </c:pt>
                <c:pt idx="15">
                  <c:v>43.768671463856151</c:v>
                </c:pt>
                <c:pt idx="16">
                  <c:v>41.717672602732854</c:v>
                </c:pt>
                <c:pt idx="17">
                  <c:v>39.848504159808975</c:v>
                </c:pt>
                <c:pt idx="18">
                  <c:v>38.138965192665417</c:v>
                </c:pt>
                <c:pt idx="19">
                  <c:v>36.569998593268927</c:v>
                </c:pt>
                <c:pt idx="20">
                  <c:v>35.125271256833841</c:v>
                </c:pt>
                <c:pt idx="21">
                  <c:v>33.790770549520971</c:v>
                </c:pt>
                <c:pt idx="22">
                  <c:v>32.554444901639457</c:v>
                </c:pt>
                <c:pt idx="23">
                  <c:v>31.405895257133992</c:v>
                </c:pt>
                <c:pt idx="24">
                  <c:v>30.336115104814471</c:v>
                </c:pt>
                <c:pt idx="25">
                  <c:v>29.337273478490221</c:v>
                </c:pt>
                <c:pt idx="26">
                  <c:v>28.402534549654863</c:v>
                </c:pt>
                <c:pt idx="27">
                  <c:v>27.525907769968338</c:v>
                </c:pt>
                <c:pt idx="28">
                  <c:v>26.702123256100762</c:v>
                </c:pt>
                <c:pt idx="29">
                  <c:v>25.926527929713185</c:v>
                </c:pt>
                <c:pt idx="30">
                  <c:v>25.194998695723147</c:v>
                </c:pt>
                <c:pt idx="31">
                  <c:v>24.503869613978271</c:v>
                </c:pt>
                <c:pt idx="32">
                  <c:v>23.849870583836847</c:v>
                </c:pt>
                <c:pt idx="33">
                  <c:v>23.230075525415199</c:v>
                </c:pt>
                <c:pt idx="34">
                  <c:v>22.641858418783126</c:v>
                </c:pt>
                <c:pt idx="35">
                  <c:v>22.082855867504179</c:v>
                </c:pt>
                <c:pt idx="36">
                  <c:v>21.550935098840931</c:v>
                </c:pt>
                <c:pt idx="37">
                  <c:v>21.044166511045628</c:v>
                </c:pt>
                <c:pt idx="38">
                  <c:v>20.560800037872522</c:v>
                </c:pt>
                <c:pt idx="39">
                  <c:v>20.099244729453183</c:v>
                </c:pt>
                <c:pt idx="40">
                  <c:v>19.658051053130599</c:v>
                </c:pt>
                <c:pt idx="41">
                  <c:v>19.235895502670651</c:v>
                </c:pt>
                <c:pt idx="42">
                  <c:v>18.831567173368828</c:v>
                </c:pt>
                <c:pt idx="43">
                  <c:v>18.44395601704619</c:v>
                </c:pt>
                <c:pt idx="44">
                  <c:v>18.072042537251249</c:v>
                </c:pt>
                <c:pt idx="45">
                  <c:v>17.714888723105233</c:v>
                </c:pt>
                <c:pt idx="46">
                  <c:v>17.371630051714089</c:v>
                </c:pt>
                <c:pt idx="47">
                  <c:v>17.041468415163731</c:v>
                </c:pt>
                <c:pt idx="48">
                  <c:v>16.723665849811876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8D-4A40-B508-CB312F4CC0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Seno!$B$113:$B$161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Seno!$G$113:$G$161</c:f>
              <c:numCache>
                <c:formatCode>General</c:formatCode>
                <c:ptCount val="49"/>
                <c:pt idx="0">
                  <c:v>7.4590827599765843</c:v>
                </c:pt>
                <c:pt idx="1">
                  <c:v>545.46495513370144</c:v>
                </c:pt>
                <c:pt idx="2">
                  <c:v>-118.37164288059114</c:v>
                </c:pt>
                <c:pt idx="3">
                  <c:v>-32.357723002295444</c:v>
                </c:pt>
                <c:pt idx="4">
                  <c:v>-44.976971746341036</c:v>
                </c:pt>
                <c:pt idx="5">
                  <c:v>-82.602394828363728</c:v>
                </c:pt>
                <c:pt idx="6">
                  <c:v>-81.974281102213638</c:v>
                </c:pt>
                <c:pt idx="7">
                  <c:v>-77.185786090960619</c:v>
                </c:pt>
                <c:pt idx="8">
                  <c:v>-72.755152405690581</c:v>
                </c:pt>
                <c:pt idx="9">
                  <c:v>-68.776084269916538</c:v>
                </c:pt>
                <c:pt idx="10">
                  <c:v>-65.127365441345688</c:v>
                </c:pt>
                <c:pt idx="11">
                  <c:v>-61.759100215818073</c:v>
                </c:pt>
                <c:pt idx="12">
                  <c:v>-58.65268420680507</c:v>
                </c:pt>
                <c:pt idx="13">
                  <c:v>-55.794310415344107</c:v>
                </c:pt>
                <c:pt idx="14">
                  <c:v>-53.167934345104285</c:v>
                </c:pt>
                <c:pt idx="15">
                  <c:v>-50.75527257652103</c:v>
                </c:pt>
                <c:pt idx="16">
                  <c:v>-48.537238946534025</c:v>
                </c:pt>
                <c:pt idx="17">
                  <c:v>-46.495165737386102</c:v>
                </c:pt>
                <c:pt idx="18">
                  <c:v>-44.611540999919718</c:v>
                </c:pt>
                <c:pt idx="19">
                  <c:v>-42.870357300876073</c:v>
                </c:pt>
                <c:pt idx="20">
                  <c:v>-41.257212024685039</c:v>
                </c:pt>
                <c:pt idx="21">
                  <c:v>-39.759267250049732</c:v>
                </c:pt>
                <c:pt idx="22">
                  <c:v>-38.365139097014456</c:v>
                </c:pt>
                <c:pt idx="23">
                  <c:v>-37.064758024171709</c:v>
                </c:pt>
                <c:pt idx="24">
                  <c:v>-35.849223184783199</c:v>
                </c:pt>
                <c:pt idx="25">
                  <c:v>-34.710662853742832</c:v>
                </c:pt>
                <c:pt idx="26">
                  <c:v>-33.642106516605402</c:v>
                </c:pt>
                <c:pt idx="27">
                  <c:v>-32.637370632987491</c:v>
                </c:pt>
                <c:pt idx="28">
                  <c:v>-31.690958179168081</c:v>
                </c:pt>
                <c:pt idx="29">
                  <c:v>-30.797971126894851</c:v>
                </c:pt>
                <c:pt idx="30">
                  <c:v>-29.954034605589815</c:v>
                </c:pt>
                <c:pt idx="31">
                  <c:v>-29.15523137784966</c:v>
                </c:pt>
                <c:pt idx="32">
                  <c:v>-28.398045292437519</c:v>
                </c:pt>
                <c:pt idx="33">
                  <c:v>-27.679312485272916</c:v>
                </c:pt>
                <c:pt idx="34">
                  <c:v>-26.996179233240785</c:v>
                </c:pt>
                <c:pt idx="35">
                  <c:v>-26.346065504471373</c:v>
                </c:pt>
                <c:pt idx="36">
                  <c:v>-25.726633380251457</c:v>
                </c:pt>
                <c:pt idx="37">
                  <c:v>-25.1357596426394</c:v>
                </c:pt>
                <c:pt idx="38">
                  <c:v>-24.571511926451244</c:v>
                </c:pt>
                <c:pt idx="39">
                  <c:v>-24.032127924730776</c:v>
                </c:pt>
                <c:pt idx="40">
                  <c:v>-23.515997214177183</c:v>
                </c:pt>
                <c:pt idx="41">
                  <c:v>-23.021645332718631</c:v>
                </c:pt>
                <c:pt idx="42">
                  <c:v>-22.547719797003552</c:v>
                </c:pt>
                <c:pt idx="43">
                  <c:v>-22.09297779448373</c:v>
                </c:pt>
                <c:pt idx="44">
                  <c:v>-21.656275324292427</c:v>
                </c:pt>
                <c:pt idx="45">
                  <c:v>-21.236557594433759</c:v>
                </c:pt>
                <c:pt idx="46">
                  <c:v>-20.832850510880458</c:v>
                </c:pt>
                <c:pt idx="47">
                  <c:v>-20.4442531178791</c:v>
                </c:pt>
                <c:pt idx="48">
                  <c:v>-20.069930868785065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8D-4A40-B508-CB312F4CC0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Seno!$B$113:$B$161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Seno!$H$113:$H$161</c:f>
              <c:numCache>
                <c:formatCode>General</c:formatCode>
                <c:ptCount val="49"/>
                <c:pt idx="0">
                  <c:v>7.4592166290205224</c:v>
                </c:pt>
                <c:pt idx="1">
                  <c:v>544.29491291475767</c:v>
                </c:pt>
                <c:pt idx="2">
                  <c:v>-118.66739305422857</c:v>
                </c:pt>
                <c:pt idx="3">
                  <c:v>-19.364294606680911</c:v>
                </c:pt>
                <c:pt idx="4">
                  <c:v>2622.9076157789996</c:v>
                </c:pt>
                <c:pt idx="5">
                  <c:v>99.00025874819508</c:v>
                </c:pt>
                <c:pt idx="6">
                  <c:v>83.544276925624956</c:v>
                </c:pt>
                <c:pt idx="7">
                  <c:v>81.2127581500594</c:v>
                </c:pt>
                <c:pt idx="8">
                  <c:v>78.097359319175325</c:v>
                </c:pt>
                <c:pt idx="9">
                  <c:v>74.573015558867169</c:v>
                </c:pt>
                <c:pt idx="10">
                  <c:v>71.118185591250366</c:v>
                </c:pt>
                <c:pt idx="11">
                  <c:v>67.855937229880794</c:v>
                </c:pt>
                <c:pt idx="12">
                  <c:v>64.803042502121116</c:v>
                </c:pt>
                <c:pt idx="13">
                  <c:v>61.954207228737786</c:v>
                </c:pt>
                <c:pt idx="14">
                  <c:v>59.300063935146277</c:v>
                </c:pt>
                <c:pt idx="15">
                  <c:v>56.829892907584458</c:v>
                </c:pt>
                <c:pt idx="16">
                  <c:v>54.532039516905648</c:v>
                </c:pt>
                <c:pt idx="17">
                  <c:v>52.394301145848701</c:v>
                </c:pt>
                <c:pt idx="18">
                  <c:v>50.404385331753751</c:v>
                </c:pt>
                <c:pt idx="19">
                  <c:v>48.550309568161062</c:v>
                </c:pt>
                <c:pt idx="20">
                  <c:v>46.820684036159996</c:v>
                </c:pt>
                <c:pt idx="21">
                  <c:v>45.204878686582781</c:v>
                </c:pt>
                <c:pt idx="22">
                  <c:v>43.693099614683653</c:v>
                </c:pt>
                <c:pt idx="23">
                  <c:v>42.276402652962105</c:v>
                </c:pt>
                <c:pt idx="24">
                  <c:v>40.946667366222464</c:v>
                </c:pt>
                <c:pt idx="25">
                  <c:v>39.696548375428122</c:v>
                </c:pt>
                <c:pt idx="26">
                  <c:v>38.519415473710445</c:v>
                </c:pt>
                <c:pt idx="27">
                  <c:v>37.409289878442628</c:v>
                </c:pt>
                <c:pt idx="28">
                  <c:v>36.360781082322994</c:v>
                </c:pt>
                <c:pt idx="29">
                  <c:v>35.369026844342322</c:v>
                </c:pt>
                <c:pt idx="30">
                  <c:v>34.429637623681515</c:v>
                </c:pt>
                <c:pt idx="31">
                  <c:v>33.538645987803243</c:v>
                </c:pt>
                <c:pt idx="32">
                  <c:v>32.692461062102687</c:v>
                </c:pt>
                <c:pt idx="33">
                  <c:v>31.887827823310825</c:v>
                </c:pt>
                <c:pt idx="34">
                  <c:v>31.121790899292712</c:v>
                </c:pt>
                <c:pt idx="35">
                  <c:v>30.391662475963866</c:v>
                </c:pt>
                <c:pt idx="36">
                  <c:v>29.694993896741305</c:v>
                </c:pt>
                <c:pt idx="37">
                  <c:v>29.029550551486523</c:v>
                </c:pt>
                <c:pt idx="38">
                  <c:v>28.393289677858462</c:v>
                </c:pt>
                <c:pt idx="39">
                  <c:v>27.784340730714625</c:v>
                </c:pt>
                <c:pt idx="40">
                  <c:v>27.200988010057625</c:v>
                </c:pt>
                <c:pt idx="41">
                  <c:v>26.641655272343556</c:v>
                </c:pt>
                <c:pt idx="42">
                  <c:v>26.104892082279214</c:v>
                </c:pt>
                <c:pt idx="43">
                  <c:v>25.589361691823921</c:v>
                </c:pt>
                <c:pt idx="44">
                  <c:v>25.093830259720619</c:v>
                </c:pt>
                <c:pt idx="45">
                  <c:v>24.617157248511621</c:v>
                </c:pt>
                <c:pt idx="46">
                  <c:v>24.158286856807731</c:v>
                </c:pt>
                <c:pt idx="47">
                  <c:v>23.716240362799009</c:v>
                </c:pt>
                <c:pt idx="48">
                  <c:v>23.29010927088315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8D-4A40-B508-CB312F4C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70336"/>
        <c:axId val="1397296256"/>
      </c:scatterChart>
      <c:valAx>
        <c:axId val="19152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296256"/>
        <c:crosses val="autoZero"/>
        <c:crossBetween val="midCat"/>
      </c:valAx>
      <c:valAx>
        <c:axId val="13972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2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de dispersión valores aproximados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1583785002982148"/>
          <c:y val="0.1881045164677623"/>
          <c:w val="0.75476546459375382"/>
          <c:h val="0.635798072585259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Exponencial!$I$6:$I$55</c:f>
              <c:numCache>
                <c:formatCode>General</c:formatCode>
                <c:ptCount val="50"/>
                <c:pt idx="0">
                  <c:v>2.7180555555555554</c:v>
                </c:pt>
                <c:pt idx="1">
                  <c:v>7.3555555555555552</c:v>
                </c:pt>
                <c:pt idx="2">
                  <c:v>19.412499999999998</c:v>
                </c:pt>
                <c:pt idx="3">
                  <c:v>48.55555555555555</c:v>
                </c:pt>
                <c:pt idx="4">
                  <c:v>113.11805555555556</c:v>
                </c:pt>
                <c:pt idx="5">
                  <c:v>244.60000000000002</c:v>
                </c:pt>
                <c:pt idx="6">
                  <c:v>493.16805555555555</c:v>
                </c:pt>
                <c:pt idx="7">
                  <c:v>934.15555555555557</c:v>
                </c:pt>
                <c:pt idx="8">
                  <c:v>1675.5625</c:v>
                </c:pt>
                <c:pt idx="9">
                  <c:v>2866.5555555555557</c:v>
                </c:pt>
                <c:pt idx="10">
                  <c:v>4706.9680555555551</c:v>
                </c:pt>
                <c:pt idx="11">
                  <c:v>7457.7999999999993</c:v>
                </c:pt>
                <c:pt idx="12">
                  <c:v>11452.718055555555</c:v>
                </c:pt>
                <c:pt idx="13">
                  <c:v>17110.555555555555</c:v>
                </c:pt>
                <c:pt idx="14">
                  <c:v>24948.8125</c:v>
                </c:pt>
                <c:pt idx="15">
                  <c:v>35598.155555555553</c:v>
                </c:pt>
                <c:pt idx="16">
                  <c:v>49817.91805555555</c:v>
                </c:pt>
                <c:pt idx="17">
                  <c:v>68512.600000000006</c:v>
                </c:pt>
                <c:pt idx="18">
                  <c:v>92749.368055555562</c:v>
                </c:pt>
                <c:pt idx="19">
                  <c:v>123776.55555555556</c:v>
                </c:pt>
                <c:pt idx="20">
                  <c:v>163043.16250000001</c:v>
                </c:pt>
                <c:pt idx="21">
                  <c:v>212219.35555555555</c:v>
                </c:pt>
                <c:pt idx="22">
                  <c:v>273217.96805555554</c:v>
                </c:pt>
                <c:pt idx="23">
                  <c:v>348217</c:v>
                </c:pt>
                <c:pt idx="24">
                  <c:v>439683.1180555555</c:v>
                </c:pt>
                <c:pt idx="25">
                  <c:v>550396.15555555548</c:v>
                </c:pt>
                <c:pt idx="26">
                  <c:v>683474.61249999993</c:v>
                </c:pt>
                <c:pt idx="27">
                  <c:v>842402.1555555556</c:v>
                </c:pt>
                <c:pt idx="28">
                  <c:v>1031055.1180555556</c:v>
                </c:pt>
                <c:pt idx="29">
                  <c:v>1253731</c:v>
                </c:pt>
                <c:pt idx="30">
                  <c:v>1515177.9680555556</c:v>
                </c:pt>
                <c:pt idx="31">
                  <c:v>1820625.3555555556</c:v>
                </c:pt>
                <c:pt idx="32">
                  <c:v>2175815.1625000001</c:v>
                </c:pt>
                <c:pt idx="33">
                  <c:v>2587034.5555555555</c:v>
                </c:pt>
                <c:pt idx="34">
                  <c:v>3061149.3680555555</c:v>
                </c:pt>
                <c:pt idx="35">
                  <c:v>3605638.5999999996</c:v>
                </c:pt>
                <c:pt idx="36">
                  <c:v>4228629.9180555558</c:v>
                </c:pt>
                <c:pt idx="37">
                  <c:v>4938936.1555555556</c:v>
                </c:pt>
                <c:pt idx="38">
                  <c:v>5746092.8125</c:v>
                </c:pt>
                <c:pt idx="39">
                  <c:v>6660396.555555556</c:v>
                </c:pt>
                <c:pt idx="40">
                  <c:v>7692944.7180555556</c:v>
                </c:pt>
                <c:pt idx="41">
                  <c:v>8855675.8000000007</c:v>
                </c:pt>
                <c:pt idx="42">
                  <c:v>10161410.968055556</c:v>
                </c:pt>
                <c:pt idx="43">
                  <c:v>11623896.555555556</c:v>
                </c:pt>
                <c:pt idx="44">
                  <c:v>13257847.5625</c:v>
                </c:pt>
                <c:pt idx="45">
                  <c:v>15078992.155555556</c:v>
                </c:pt>
                <c:pt idx="46">
                  <c:v>17104117.168055557</c:v>
                </c:pt>
                <c:pt idx="47">
                  <c:v>19351114.599999998</c:v>
                </c:pt>
                <c:pt idx="48">
                  <c:v>21839029.118055556</c:v>
                </c:pt>
                <c:pt idx="49">
                  <c:v>24588106.555555556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1-456F-9959-8BA4CCE1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25247"/>
        <c:axId val="1876425727"/>
      </c:scatterChart>
      <c:valAx>
        <c:axId val="18764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727"/>
        <c:crosses val="autoZero"/>
        <c:crossBetween val="midCat"/>
      </c:valAx>
      <c:valAx>
        <c:axId val="18764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numérico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Todas las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Exponencial!$C$6:$C$55</c:f>
              <c:numCache>
                <c:formatCode>General</c:formatCode>
                <c:ptCount val="50"/>
                <c:pt idx="0">
                  <c:v>2.7182818284590451</c:v>
                </c:pt>
                <c:pt idx="1">
                  <c:v>7.3890560989306504</c:v>
                </c:pt>
                <c:pt idx="2">
                  <c:v>20.085536923187668</c:v>
                </c:pt>
                <c:pt idx="3">
                  <c:v>54.598150033144236</c:v>
                </c:pt>
                <c:pt idx="4">
                  <c:v>148.4131591025766</c:v>
                </c:pt>
                <c:pt idx="5">
                  <c:v>403.42879349273511</c:v>
                </c:pt>
                <c:pt idx="6">
                  <c:v>1096.6331584284585</c:v>
                </c:pt>
                <c:pt idx="7">
                  <c:v>2980.9579870417283</c:v>
                </c:pt>
                <c:pt idx="8">
                  <c:v>8103.0839275753842</c:v>
                </c:pt>
                <c:pt idx="9">
                  <c:v>22026.465794806718</c:v>
                </c:pt>
                <c:pt idx="10">
                  <c:v>59874.141715197817</c:v>
                </c:pt>
                <c:pt idx="11">
                  <c:v>162754.79141900392</c:v>
                </c:pt>
                <c:pt idx="12">
                  <c:v>442413.39200892049</c:v>
                </c:pt>
                <c:pt idx="13">
                  <c:v>1202604.2841647768</c:v>
                </c:pt>
                <c:pt idx="14">
                  <c:v>3269017.3724721107</c:v>
                </c:pt>
                <c:pt idx="15">
                  <c:v>8886110.5205078721</c:v>
                </c:pt>
                <c:pt idx="16">
                  <c:v>24154952.753575299</c:v>
                </c:pt>
                <c:pt idx="17">
                  <c:v>65659969.13733051</c:v>
                </c:pt>
                <c:pt idx="18">
                  <c:v>178482300.96318725</c:v>
                </c:pt>
                <c:pt idx="19">
                  <c:v>485165195.40979028</c:v>
                </c:pt>
                <c:pt idx="20">
                  <c:v>1318815734.4832146</c:v>
                </c:pt>
                <c:pt idx="21">
                  <c:v>3584912846.1315918</c:v>
                </c:pt>
                <c:pt idx="22">
                  <c:v>9744803446.2489033</c:v>
                </c:pt>
                <c:pt idx="23">
                  <c:v>26489122129.843472</c:v>
                </c:pt>
                <c:pt idx="24">
                  <c:v>72004899337.38588</c:v>
                </c:pt>
                <c:pt idx="25">
                  <c:v>195729609428.83878</c:v>
                </c:pt>
                <c:pt idx="26">
                  <c:v>532048240601.79865</c:v>
                </c:pt>
                <c:pt idx="27">
                  <c:v>1446257064291.4751</c:v>
                </c:pt>
                <c:pt idx="28">
                  <c:v>3931334297144.042</c:v>
                </c:pt>
                <c:pt idx="29">
                  <c:v>10686474581524.463</c:v>
                </c:pt>
                <c:pt idx="30">
                  <c:v>29048849665247.426</c:v>
                </c:pt>
                <c:pt idx="31">
                  <c:v>78962960182680.688</c:v>
                </c:pt>
                <c:pt idx="32">
                  <c:v>214643579785916.06</c:v>
                </c:pt>
                <c:pt idx="33">
                  <c:v>583461742527454.88</c:v>
                </c:pt>
                <c:pt idx="34">
                  <c:v>1586013452313430.8</c:v>
                </c:pt>
                <c:pt idx="35">
                  <c:v>4311231547115195</c:v>
                </c:pt>
                <c:pt idx="36">
                  <c:v>1.1719142372802612E+16</c:v>
                </c:pt>
                <c:pt idx="37">
                  <c:v>3.1855931757113756E+16</c:v>
                </c:pt>
                <c:pt idx="38">
                  <c:v>8.6593400423993744E+16</c:v>
                </c:pt>
                <c:pt idx="39">
                  <c:v>2.3538526683702E+17</c:v>
                </c:pt>
                <c:pt idx="40">
                  <c:v>6.3984349353005491E+17</c:v>
                </c:pt>
                <c:pt idx="41">
                  <c:v>1.739274941520501E+18</c:v>
                </c:pt>
                <c:pt idx="42">
                  <c:v>4.7278394682293463E+18</c:v>
                </c:pt>
                <c:pt idx="43">
                  <c:v>1.2851600114359308E+19</c:v>
                </c:pt>
                <c:pt idx="44">
                  <c:v>3.4934271057485095E+19</c:v>
                </c:pt>
                <c:pt idx="45">
                  <c:v>9.4961194206024483E+19</c:v>
                </c:pt>
                <c:pt idx="46">
                  <c:v>2.5813128861900675E+20</c:v>
                </c:pt>
                <c:pt idx="47">
                  <c:v>7.0167359120976314E+20</c:v>
                </c:pt>
                <c:pt idx="48">
                  <c:v>1.9073465724950998E+21</c:v>
                </c:pt>
                <c:pt idx="49">
                  <c:v>5.184705528587072E+21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B-4733-BCB0-BC2674E489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Exponencial!$D$6:$D$55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B-4733-BCB0-BC2674E489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Exponencial!$E$6:$E$55</c:f>
              <c:numCache>
                <c:formatCode>General</c:formatCode>
                <c:ptCount val="50"/>
                <c:pt idx="0">
                  <c:v>2.5</c:v>
                </c:pt>
                <c:pt idx="1">
                  <c:v>5</c:v>
                </c:pt>
                <c:pt idx="2">
                  <c:v>8.5</c:v>
                </c:pt>
                <c:pt idx="3">
                  <c:v>13</c:v>
                </c:pt>
                <c:pt idx="4">
                  <c:v>18.5</c:v>
                </c:pt>
                <c:pt idx="5">
                  <c:v>25</c:v>
                </c:pt>
                <c:pt idx="6">
                  <c:v>32.5</c:v>
                </c:pt>
                <c:pt idx="7">
                  <c:v>41</c:v>
                </c:pt>
                <c:pt idx="8">
                  <c:v>50.5</c:v>
                </c:pt>
                <c:pt idx="9">
                  <c:v>61</c:v>
                </c:pt>
                <c:pt idx="10">
                  <c:v>72.5</c:v>
                </c:pt>
                <c:pt idx="11">
                  <c:v>85</c:v>
                </c:pt>
                <c:pt idx="12">
                  <c:v>98.5</c:v>
                </c:pt>
                <c:pt idx="13">
                  <c:v>113</c:v>
                </c:pt>
                <c:pt idx="14">
                  <c:v>128.5</c:v>
                </c:pt>
                <c:pt idx="15">
                  <c:v>145</c:v>
                </c:pt>
                <c:pt idx="16">
                  <c:v>162.5</c:v>
                </c:pt>
                <c:pt idx="17">
                  <c:v>181</c:v>
                </c:pt>
                <c:pt idx="18">
                  <c:v>200.5</c:v>
                </c:pt>
                <c:pt idx="19">
                  <c:v>221</c:v>
                </c:pt>
                <c:pt idx="20">
                  <c:v>242.5</c:v>
                </c:pt>
                <c:pt idx="21">
                  <c:v>265</c:v>
                </c:pt>
                <c:pt idx="22">
                  <c:v>288.5</c:v>
                </c:pt>
                <c:pt idx="23">
                  <c:v>313</c:v>
                </c:pt>
                <c:pt idx="24">
                  <c:v>338.5</c:v>
                </c:pt>
                <c:pt idx="25">
                  <c:v>365</c:v>
                </c:pt>
                <c:pt idx="26">
                  <c:v>392.5</c:v>
                </c:pt>
                <c:pt idx="27">
                  <c:v>421</c:v>
                </c:pt>
                <c:pt idx="28">
                  <c:v>450.5</c:v>
                </c:pt>
                <c:pt idx="29">
                  <c:v>481</c:v>
                </c:pt>
                <c:pt idx="30">
                  <c:v>512.5</c:v>
                </c:pt>
                <c:pt idx="31">
                  <c:v>545</c:v>
                </c:pt>
                <c:pt idx="32">
                  <c:v>578.5</c:v>
                </c:pt>
                <c:pt idx="33">
                  <c:v>613</c:v>
                </c:pt>
                <c:pt idx="34">
                  <c:v>648.5</c:v>
                </c:pt>
                <c:pt idx="35">
                  <c:v>685</c:v>
                </c:pt>
                <c:pt idx="36">
                  <c:v>722.5</c:v>
                </c:pt>
                <c:pt idx="37">
                  <c:v>761</c:v>
                </c:pt>
                <c:pt idx="38">
                  <c:v>800.5</c:v>
                </c:pt>
                <c:pt idx="39">
                  <c:v>841</c:v>
                </c:pt>
                <c:pt idx="40">
                  <c:v>882.5</c:v>
                </c:pt>
                <c:pt idx="41">
                  <c:v>925</c:v>
                </c:pt>
                <c:pt idx="42">
                  <c:v>968.5</c:v>
                </c:pt>
                <c:pt idx="43">
                  <c:v>1013</c:v>
                </c:pt>
                <c:pt idx="44">
                  <c:v>1058.5</c:v>
                </c:pt>
                <c:pt idx="45">
                  <c:v>1105</c:v>
                </c:pt>
                <c:pt idx="46">
                  <c:v>1152.5</c:v>
                </c:pt>
                <c:pt idx="47">
                  <c:v>1201</c:v>
                </c:pt>
                <c:pt idx="48">
                  <c:v>1250.5</c:v>
                </c:pt>
                <c:pt idx="49">
                  <c:v>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B-4733-BCB0-BC2674E489A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Exponencial!$F$6:$F$55</c:f>
              <c:numCache>
                <c:formatCode>General</c:formatCode>
                <c:ptCount val="50"/>
                <c:pt idx="0">
                  <c:v>2.6666666666666665</c:v>
                </c:pt>
                <c:pt idx="1">
                  <c:v>6.333333333333333</c:v>
                </c:pt>
                <c:pt idx="2">
                  <c:v>13</c:v>
                </c:pt>
                <c:pt idx="3">
                  <c:v>23.666666666666664</c:v>
                </c:pt>
                <c:pt idx="4">
                  <c:v>39.333333333333329</c:v>
                </c:pt>
                <c:pt idx="5">
                  <c:v>61</c:v>
                </c:pt>
                <c:pt idx="6">
                  <c:v>89.666666666666657</c:v>
                </c:pt>
                <c:pt idx="7">
                  <c:v>126.33333333333333</c:v>
                </c:pt>
                <c:pt idx="8">
                  <c:v>172</c:v>
                </c:pt>
                <c:pt idx="9">
                  <c:v>227.66666666666666</c:v>
                </c:pt>
                <c:pt idx="10">
                  <c:v>294.33333333333337</c:v>
                </c:pt>
                <c:pt idx="11">
                  <c:v>373</c:v>
                </c:pt>
                <c:pt idx="12">
                  <c:v>464.66666666666669</c:v>
                </c:pt>
                <c:pt idx="13">
                  <c:v>570.33333333333326</c:v>
                </c:pt>
                <c:pt idx="14">
                  <c:v>691</c:v>
                </c:pt>
                <c:pt idx="15">
                  <c:v>827.66666666666663</c:v>
                </c:pt>
                <c:pt idx="16">
                  <c:v>981.33333333333337</c:v>
                </c:pt>
                <c:pt idx="17">
                  <c:v>1153</c:v>
                </c:pt>
                <c:pt idx="18">
                  <c:v>1343.6666666666667</c:v>
                </c:pt>
                <c:pt idx="19">
                  <c:v>1554.3333333333333</c:v>
                </c:pt>
                <c:pt idx="20">
                  <c:v>1786</c:v>
                </c:pt>
                <c:pt idx="21">
                  <c:v>2039.6666666666667</c:v>
                </c:pt>
                <c:pt idx="22">
                  <c:v>2316.333333333333</c:v>
                </c:pt>
                <c:pt idx="23">
                  <c:v>2617</c:v>
                </c:pt>
                <c:pt idx="24">
                  <c:v>2942.6666666666665</c:v>
                </c:pt>
                <c:pt idx="25">
                  <c:v>3294.3333333333335</c:v>
                </c:pt>
                <c:pt idx="26">
                  <c:v>3673</c:v>
                </c:pt>
                <c:pt idx="27">
                  <c:v>4079.6666666666665</c:v>
                </c:pt>
                <c:pt idx="28">
                  <c:v>4515.3333333333339</c:v>
                </c:pt>
                <c:pt idx="29">
                  <c:v>4981</c:v>
                </c:pt>
                <c:pt idx="30">
                  <c:v>5477.666666666667</c:v>
                </c:pt>
                <c:pt idx="31">
                  <c:v>6006.333333333333</c:v>
                </c:pt>
                <c:pt idx="32">
                  <c:v>6568</c:v>
                </c:pt>
                <c:pt idx="33">
                  <c:v>7163.666666666667</c:v>
                </c:pt>
                <c:pt idx="34">
                  <c:v>7794.333333333333</c:v>
                </c:pt>
                <c:pt idx="35">
                  <c:v>8461</c:v>
                </c:pt>
                <c:pt idx="36">
                  <c:v>9164.6666666666661</c:v>
                </c:pt>
                <c:pt idx="37">
                  <c:v>9906.3333333333339</c:v>
                </c:pt>
                <c:pt idx="38">
                  <c:v>10687</c:v>
                </c:pt>
                <c:pt idx="39">
                  <c:v>11507.666666666666</c:v>
                </c:pt>
                <c:pt idx="40">
                  <c:v>12369.333333333334</c:v>
                </c:pt>
                <c:pt idx="41">
                  <c:v>13273</c:v>
                </c:pt>
                <c:pt idx="42">
                  <c:v>14219.666666666666</c:v>
                </c:pt>
                <c:pt idx="43">
                  <c:v>15210.333333333334</c:v>
                </c:pt>
                <c:pt idx="44">
                  <c:v>16246</c:v>
                </c:pt>
                <c:pt idx="45">
                  <c:v>17327.666666666664</c:v>
                </c:pt>
                <c:pt idx="46">
                  <c:v>18456.333333333332</c:v>
                </c:pt>
                <c:pt idx="47">
                  <c:v>19633</c:v>
                </c:pt>
                <c:pt idx="48">
                  <c:v>20858.666666666668</c:v>
                </c:pt>
                <c:pt idx="49">
                  <c:v>22134.333333333332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B-4733-BCB0-BC2674E489A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Exponencial!$G$6:$G$55</c:f>
              <c:numCache>
                <c:formatCode>General</c:formatCode>
                <c:ptCount val="50"/>
                <c:pt idx="0">
                  <c:v>2.708333333333333</c:v>
                </c:pt>
                <c:pt idx="1">
                  <c:v>7</c:v>
                </c:pt>
                <c:pt idx="2">
                  <c:v>16.375</c:v>
                </c:pt>
                <c:pt idx="3">
                  <c:v>34.333333333333329</c:v>
                </c:pt>
                <c:pt idx="4">
                  <c:v>65.375</c:v>
                </c:pt>
                <c:pt idx="5">
                  <c:v>115</c:v>
                </c:pt>
                <c:pt idx="6">
                  <c:v>189.70833333333331</c:v>
                </c:pt>
                <c:pt idx="7">
                  <c:v>297</c:v>
                </c:pt>
                <c:pt idx="8">
                  <c:v>445.375</c:v>
                </c:pt>
                <c:pt idx="9">
                  <c:v>644.33333333333337</c:v>
                </c:pt>
                <c:pt idx="10">
                  <c:v>904.375</c:v>
                </c:pt>
                <c:pt idx="11">
                  <c:v>1237</c:v>
                </c:pt>
                <c:pt idx="12">
                  <c:v>1654.7083333333335</c:v>
                </c:pt>
                <c:pt idx="13">
                  <c:v>2171</c:v>
                </c:pt>
                <c:pt idx="14">
                  <c:v>2800.375</c:v>
                </c:pt>
                <c:pt idx="15">
                  <c:v>3558.333333333333</c:v>
                </c:pt>
                <c:pt idx="16">
                  <c:v>4461.375</c:v>
                </c:pt>
                <c:pt idx="17">
                  <c:v>5527</c:v>
                </c:pt>
                <c:pt idx="18">
                  <c:v>6773.7083333333339</c:v>
                </c:pt>
                <c:pt idx="19">
                  <c:v>8221</c:v>
                </c:pt>
                <c:pt idx="20">
                  <c:v>9889.375</c:v>
                </c:pt>
                <c:pt idx="21">
                  <c:v>11800.333333333332</c:v>
                </c:pt>
                <c:pt idx="22">
                  <c:v>13976.375</c:v>
                </c:pt>
                <c:pt idx="23">
                  <c:v>16441</c:v>
                </c:pt>
                <c:pt idx="24">
                  <c:v>19218.708333333332</c:v>
                </c:pt>
                <c:pt idx="25">
                  <c:v>22335</c:v>
                </c:pt>
                <c:pt idx="26">
                  <c:v>25816.375</c:v>
                </c:pt>
                <c:pt idx="27">
                  <c:v>29690.333333333336</c:v>
                </c:pt>
                <c:pt idx="28">
                  <c:v>33985.375</c:v>
                </c:pt>
                <c:pt idx="29">
                  <c:v>38731</c:v>
                </c:pt>
                <c:pt idx="30">
                  <c:v>43957.708333333328</c:v>
                </c:pt>
                <c:pt idx="31">
                  <c:v>49697</c:v>
                </c:pt>
                <c:pt idx="32">
                  <c:v>55981.375</c:v>
                </c:pt>
                <c:pt idx="33">
                  <c:v>62844.333333333328</c:v>
                </c:pt>
                <c:pt idx="34">
                  <c:v>70320.375</c:v>
                </c:pt>
                <c:pt idx="35">
                  <c:v>78445</c:v>
                </c:pt>
                <c:pt idx="36">
                  <c:v>87254.708333333343</c:v>
                </c:pt>
                <c:pt idx="37">
                  <c:v>96787</c:v>
                </c:pt>
                <c:pt idx="38">
                  <c:v>107080.375</c:v>
                </c:pt>
                <c:pt idx="39">
                  <c:v>118174.33333333334</c:v>
                </c:pt>
                <c:pt idx="40">
                  <c:v>130109.375</c:v>
                </c:pt>
                <c:pt idx="41">
                  <c:v>142927</c:v>
                </c:pt>
                <c:pt idx="42">
                  <c:v>156669.70833333331</c:v>
                </c:pt>
                <c:pt idx="43">
                  <c:v>171381</c:v>
                </c:pt>
                <c:pt idx="44">
                  <c:v>187105.375</c:v>
                </c:pt>
                <c:pt idx="45">
                  <c:v>203888.33333333331</c:v>
                </c:pt>
                <c:pt idx="46">
                  <c:v>221776.375</c:v>
                </c:pt>
                <c:pt idx="47">
                  <c:v>240817</c:v>
                </c:pt>
                <c:pt idx="48">
                  <c:v>261058.70833333331</c:v>
                </c:pt>
                <c:pt idx="49">
                  <c:v>282551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B-4733-BCB0-BC2674E489A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Exponencial!$H$6:$H$55</c:f>
              <c:numCache>
                <c:formatCode>General</c:formatCode>
                <c:ptCount val="50"/>
                <c:pt idx="0">
                  <c:v>2.7166666666666663</c:v>
                </c:pt>
                <c:pt idx="1">
                  <c:v>7.2666666666666666</c:v>
                </c:pt>
                <c:pt idx="2">
                  <c:v>18.399999999999999</c:v>
                </c:pt>
                <c:pt idx="3">
                  <c:v>42.86666666666666</c:v>
                </c:pt>
                <c:pt idx="4">
                  <c:v>91.416666666666671</c:v>
                </c:pt>
                <c:pt idx="5">
                  <c:v>179.8</c:v>
                </c:pt>
                <c:pt idx="6">
                  <c:v>329.76666666666665</c:v>
                </c:pt>
                <c:pt idx="7">
                  <c:v>570.06666666666661</c:v>
                </c:pt>
                <c:pt idx="8">
                  <c:v>937.45</c:v>
                </c:pt>
                <c:pt idx="9">
                  <c:v>1477.6666666666667</c:v>
                </c:pt>
                <c:pt idx="10">
                  <c:v>2246.4666666666667</c:v>
                </c:pt>
                <c:pt idx="11">
                  <c:v>3310.6</c:v>
                </c:pt>
                <c:pt idx="12">
                  <c:v>4748.8166666666666</c:v>
                </c:pt>
                <c:pt idx="13">
                  <c:v>6652.8666666666668</c:v>
                </c:pt>
                <c:pt idx="14">
                  <c:v>9128.5</c:v>
                </c:pt>
                <c:pt idx="15">
                  <c:v>12296.466666666667</c:v>
                </c:pt>
                <c:pt idx="16">
                  <c:v>16293.516666666666</c:v>
                </c:pt>
                <c:pt idx="17">
                  <c:v>21273.4</c:v>
                </c:pt>
                <c:pt idx="18">
                  <c:v>27407.866666666669</c:v>
                </c:pt>
                <c:pt idx="19">
                  <c:v>34887.666666666672</c:v>
                </c:pt>
                <c:pt idx="20">
                  <c:v>43923.55</c:v>
                </c:pt>
                <c:pt idx="21">
                  <c:v>54747.266666666663</c:v>
                </c:pt>
                <c:pt idx="22">
                  <c:v>67612.566666666666</c:v>
                </c:pt>
                <c:pt idx="23">
                  <c:v>82796.2</c:v>
                </c:pt>
                <c:pt idx="24">
                  <c:v>100598.91666666666</c:v>
                </c:pt>
                <c:pt idx="25">
                  <c:v>121346.46666666666</c:v>
                </c:pt>
                <c:pt idx="26">
                  <c:v>145390.6</c:v>
                </c:pt>
                <c:pt idx="27">
                  <c:v>173110.06666666668</c:v>
                </c:pt>
                <c:pt idx="28">
                  <c:v>204911.61666666667</c:v>
                </c:pt>
                <c:pt idx="29">
                  <c:v>241231</c:v>
                </c:pt>
                <c:pt idx="30">
                  <c:v>282533.96666666667</c:v>
                </c:pt>
                <c:pt idx="31">
                  <c:v>329317.26666666666</c:v>
                </c:pt>
                <c:pt idx="32">
                  <c:v>382109.65</c:v>
                </c:pt>
                <c:pt idx="33">
                  <c:v>441472.86666666664</c:v>
                </c:pt>
                <c:pt idx="34">
                  <c:v>508002.66666666669</c:v>
                </c:pt>
                <c:pt idx="35">
                  <c:v>582329.80000000005</c:v>
                </c:pt>
                <c:pt idx="36">
                  <c:v>665121.01666666672</c:v>
                </c:pt>
                <c:pt idx="37">
                  <c:v>757080.06666666665</c:v>
                </c:pt>
                <c:pt idx="38">
                  <c:v>858948.7</c:v>
                </c:pt>
                <c:pt idx="39">
                  <c:v>971507.66666666674</c:v>
                </c:pt>
                <c:pt idx="40">
                  <c:v>1095577.7166666668</c:v>
                </c:pt>
                <c:pt idx="41">
                  <c:v>1232020.6000000001</c:v>
                </c:pt>
                <c:pt idx="42">
                  <c:v>1381740.0666666667</c:v>
                </c:pt>
                <c:pt idx="43">
                  <c:v>1545682.8666666667</c:v>
                </c:pt>
                <c:pt idx="44">
                  <c:v>1724839.75</c:v>
                </c:pt>
                <c:pt idx="45">
                  <c:v>1920246.4666666666</c:v>
                </c:pt>
                <c:pt idx="46">
                  <c:v>2132984.7666666666</c:v>
                </c:pt>
                <c:pt idx="47">
                  <c:v>2364183.4</c:v>
                </c:pt>
                <c:pt idx="48">
                  <c:v>2615019.1166666667</c:v>
                </c:pt>
                <c:pt idx="49">
                  <c:v>2886717.6666666665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B-4733-BCB0-BC2674E489A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Exponencial!$B$6:$B$55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Exponencial!$I$6:$I$55</c:f>
              <c:numCache>
                <c:formatCode>General</c:formatCode>
                <c:ptCount val="50"/>
                <c:pt idx="0">
                  <c:v>2.7180555555555554</c:v>
                </c:pt>
                <c:pt idx="1">
                  <c:v>7.3555555555555552</c:v>
                </c:pt>
                <c:pt idx="2">
                  <c:v>19.412499999999998</c:v>
                </c:pt>
                <c:pt idx="3">
                  <c:v>48.55555555555555</c:v>
                </c:pt>
                <c:pt idx="4">
                  <c:v>113.11805555555556</c:v>
                </c:pt>
                <c:pt idx="5">
                  <c:v>244.60000000000002</c:v>
                </c:pt>
                <c:pt idx="6">
                  <c:v>493.16805555555555</c:v>
                </c:pt>
                <c:pt idx="7">
                  <c:v>934.15555555555557</c:v>
                </c:pt>
                <c:pt idx="8">
                  <c:v>1675.5625</c:v>
                </c:pt>
                <c:pt idx="9">
                  <c:v>2866.5555555555557</c:v>
                </c:pt>
                <c:pt idx="10">
                  <c:v>4706.9680555555551</c:v>
                </c:pt>
                <c:pt idx="11">
                  <c:v>7457.7999999999993</c:v>
                </c:pt>
                <c:pt idx="12">
                  <c:v>11452.718055555555</c:v>
                </c:pt>
                <c:pt idx="13">
                  <c:v>17110.555555555555</c:v>
                </c:pt>
                <c:pt idx="14">
                  <c:v>24948.8125</c:v>
                </c:pt>
                <c:pt idx="15">
                  <c:v>35598.155555555553</c:v>
                </c:pt>
                <c:pt idx="16">
                  <c:v>49817.91805555555</c:v>
                </c:pt>
                <c:pt idx="17">
                  <c:v>68512.600000000006</c:v>
                </c:pt>
                <c:pt idx="18">
                  <c:v>92749.368055555562</c:v>
                </c:pt>
                <c:pt idx="19">
                  <c:v>123776.55555555556</c:v>
                </c:pt>
                <c:pt idx="20">
                  <c:v>163043.16250000001</c:v>
                </c:pt>
                <c:pt idx="21">
                  <c:v>212219.35555555555</c:v>
                </c:pt>
                <c:pt idx="22">
                  <c:v>273217.96805555554</c:v>
                </c:pt>
                <c:pt idx="23">
                  <c:v>348217</c:v>
                </c:pt>
                <c:pt idx="24">
                  <c:v>439683.1180555555</c:v>
                </c:pt>
                <c:pt idx="25">
                  <c:v>550396.15555555548</c:v>
                </c:pt>
                <c:pt idx="26">
                  <c:v>683474.61249999993</c:v>
                </c:pt>
                <c:pt idx="27">
                  <c:v>842402.1555555556</c:v>
                </c:pt>
                <c:pt idx="28">
                  <c:v>1031055.1180555556</c:v>
                </c:pt>
                <c:pt idx="29">
                  <c:v>1253731</c:v>
                </c:pt>
                <c:pt idx="30">
                  <c:v>1515177.9680555556</c:v>
                </c:pt>
                <c:pt idx="31">
                  <c:v>1820625.3555555556</c:v>
                </c:pt>
                <c:pt idx="32">
                  <c:v>2175815.1625000001</c:v>
                </c:pt>
                <c:pt idx="33">
                  <c:v>2587034.5555555555</c:v>
                </c:pt>
                <c:pt idx="34">
                  <c:v>3061149.3680555555</c:v>
                </c:pt>
                <c:pt idx="35">
                  <c:v>3605638.5999999996</c:v>
                </c:pt>
                <c:pt idx="36">
                  <c:v>4228629.9180555558</c:v>
                </c:pt>
                <c:pt idx="37">
                  <c:v>4938936.1555555556</c:v>
                </c:pt>
                <c:pt idx="38">
                  <c:v>5746092.8125</c:v>
                </c:pt>
                <c:pt idx="39">
                  <c:v>6660396.555555556</c:v>
                </c:pt>
                <c:pt idx="40">
                  <c:v>7692944.7180555556</c:v>
                </c:pt>
                <c:pt idx="41">
                  <c:v>8855675.8000000007</c:v>
                </c:pt>
                <c:pt idx="42">
                  <c:v>10161410.968055556</c:v>
                </c:pt>
                <c:pt idx="43">
                  <c:v>11623896.555555556</c:v>
                </c:pt>
                <c:pt idx="44">
                  <c:v>13257847.5625</c:v>
                </c:pt>
                <c:pt idx="45">
                  <c:v>15078992.155555556</c:v>
                </c:pt>
                <c:pt idx="46">
                  <c:v>17104117.168055557</c:v>
                </c:pt>
                <c:pt idx="47">
                  <c:v>19351114.599999998</c:v>
                </c:pt>
                <c:pt idx="48">
                  <c:v>21839029.118055556</c:v>
                </c:pt>
                <c:pt idx="49">
                  <c:v>24588106.555555556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3B-4733-BCB0-BC2674E4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73471"/>
        <c:axId val="283474431"/>
      </c:scatterChart>
      <c:valAx>
        <c:axId val="28347347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3474431"/>
        <c:crosses val="autoZero"/>
        <c:crossBetween val="midCat"/>
      </c:valAx>
      <c:valAx>
        <c:axId val="283474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347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dispersión de errores</a:t>
            </a:r>
            <a:r>
              <a:rPr lang="en-US" baseline="0"/>
              <a:t> fraccionales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Exponencial!$H$59:$H$108</c:f>
              <c:numCache>
                <c:formatCode>General</c:formatCode>
                <c:ptCount val="50"/>
                <c:pt idx="0">
                  <c:v>8.329063932134128E-3</c:v>
                </c:pt>
                <c:pt idx="1">
                  <c:v>0.46101665195085173</c:v>
                </c:pt>
                <c:pt idx="2">
                  <c:v>3.6578093651503809</c:v>
                </c:pt>
                <c:pt idx="3">
                  <c:v>14.096254613348414</c:v>
                </c:pt>
                <c:pt idx="4">
                  <c:v>38.609046724179805</c:v>
                </c:pt>
                <c:pt idx="5">
                  <c:v>88.336370129441093</c:v>
                </c:pt>
                <c:pt idx="6">
                  <c:v>182.99760523791656</c:v>
                </c:pt>
                <c:pt idx="7">
                  <c:v>359.0461521727587</c:v>
                </c:pt>
                <c:pt idx="8">
                  <c:v>685.63885301353503</c:v>
                </c:pt>
                <c:pt idx="9">
                  <c:v>1296.6327705335773</c:v>
                </c:pt>
                <c:pt idx="10">
                  <c:v>2455.7307917459534</c:v>
                </c:pt>
                <c:pt idx="11">
                  <c:v>4690.9016921103103</c:v>
                </c:pt>
                <c:pt idx="12">
                  <c:v>9075.1171124041066</c:v>
                </c:pt>
                <c:pt idx="13">
                  <c:v>17819.291863295341</c:v>
                </c:pt>
                <c:pt idx="14">
                  <c:v>35537.805334634504</c:v>
                </c:pt>
                <c:pt idx="15">
                  <c:v>71976.061130994131</c:v>
                </c:pt>
                <c:pt idx="16">
                  <c:v>147943.10724114033</c:v>
                </c:pt>
                <c:pt idx="17">
                  <c:v>308326.15631413175</c:v>
                </c:pt>
                <c:pt idx="18">
                  <c:v>650869.88989219035</c:v>
                </c:pt>
                <c:pt idx="19">
                  <c:v>1390294.8095914545</c:v>
                </c:pt>
                <c:pt idx="20">
                  <c:v>3002154.1777035659</c:v>
                </c:pt>
                <c:pt idx="21">
                  <c:v>6547725.293030221</c:v>
                </c:pt>
                <c:pt idx="22">
                  <c:v>14412306.334001295</c:v>
                </c:pt>
                <c:pt idx="23">
                  <c:v>31992741.107494634</c:v>
                </c:pt>
                <c:pt idx="24">
                  <c:v>71575780.376297459</c:v>
                </c:pt>
                <c:pt idx="25">
                  <c:v>161297699.39683717</c:v>
                </c:pt>
                <c:pt idx="26">
                  <c:v>365943573.46842653</c:v>
                </c:pt>
                <c:pt idx="27">
                  <c:v>835454719.49598897</c:v>
                </c:pt>
                <c:pt idx="28">
                  <c:v>1918550704.9530008</c:v>
                </c:pt>
                <c:pt idx="29">
                  <c:v>4429975139.0963278</c:v>
                </c:pt>
                <c:pt idx="30">
                  <c:v>10281541894.869322</c:v>
                </c:pt>
                <c:pt idx="31">
                  <c:v>23977776556.120045</c:v>
                </c:pt>
                <c:pt idx="32">
                  <c:v>56173294134.314819</c:v>
                </c:pt>
                <c:pt idx="33">
                  <c:v>132162536815.87236</c:v>
                </c:pt>
                <c:pt idx="34">
                  <c:v>312205733024.81641</c:v>
                </c:pt>
                <c:pt idx="35">
                  <c:v>740341906512.35022</c:v>
                </c:pt>
                <c:pt idx="36">
                  <c:v>1761956407167.2043</c:v>
                </c:pt>
                <c:pt idx="37">
                  <c:v>4207736163551.7222</c:v>
                </c:pt>
                <c:pt idx="38">
                  <c:v>10081323880954.434</c:v>
                </c:pt>
                <c:pt idx="39">
                  <c:v>24228863539285.117</c:v>
                </c:pt>
                <c:pt idx="40">
                  <c:v>58402382942682.336</c:v>
                </c:pt>
                <c:pt idx="41">
                  <c:v>141172553568637.19</c:v>
                </c:pt>
                <c:pt idx="42">
                  <c:v>342165620167960.13</c:v>
                </c:pt>
                <c:pt idx="43">
                  <c:v>831451288715047.13</c:v>
                </c:pt>
                <c:pt idx="44">
                  <c:v>2025363287080543.8</c:v>
                </c:pt>
                <c:pt idx="45">
                  <c:v>4945260718060398</c:v>
                </c:pt>
                <c:pt idx="46">
                  <c:v>1.210188148799514E+16</c:v>
                </c:pt>
                <c:pt idx="47">
                  <c:v>2.9679321460836912E+16</c:v>
                </c:pt>
                <c:pt idx="48">
                  <c:v>7.2938150254379392E+16</c:v>
                </c:pt>
                <c:pt idx="49">
                  <c:v>1.7960556338624899E+17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0-4828-BA46-41B6EDBC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90416"/>
        <c:axId val="1121315888"/>
      </c:scatterChart>
      <c:valAx>
        <c:axId val="18846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315888"/>
        <c:crosses val="autoZero"/>
        <c:crossBetween val="midCat"/>
      </c:valAx>
      <c:valAx>
        <c:axId val="1121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fraccional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6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Exponencial!$B$5:$B$55</c:f>
              <c:strCache>
                <c:ptCount val="5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xVal>
          <c:yVal>
            <c:numRef>
              <c:f>Exponencial!$C$5:$C$55</c:f>
              <c:numCache>
                <c:formatCode>General</c:formatCode>
                <c:ptCount val="51"/>
                <c:pt idx="0">
                  <c:v>0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  <c:pt idx="11">
                  <c:v>59874.141715197817</c:v>
                </c:pt>
                <c:pt idx="12">
                  <c:v>162754.79141900392</c:v>
                </c:pt>
                <c:pt idx="13">
                  <c:v>442413.39200892049</c:v>
                </c:pt>
                <c:pt idx="14">
                  <c:v>1202604.2841647768</c:v>
                </c:pt>
                <c:pt idx="15">
                  <c:v>3269017.3724721107</c:v>
                </c:pt>
                <c:pt idx="16">
                  <c:v>8886110.5205078721</c:v>
                </c:pt>
                <c:pt idx="17">
                  <c:v>24154952.753575299</c:v>
                </c:pt>
                <c:pt idx="18">
                  <c:v>65659969.13733051</c:v>
                </c:pt>
                <c:pt idx="19">
                  <c:v>178482300.96318725</c:v>
                </c:pt>
                <c:pt idx="20">
                  <c:v>485165195.40979028</c:v>
                </c:pt>
                <c:pt idx="21">
                  <c:v>1318815734.4832146</c:v>
                </c:pt>
                <c:pt idx="22">
                  <c:v>3584912846.1315918</c:v>
                </c:pt>
                <c:pt idx="23">
                  <c:v>9744803446.2489033</c:v>
                </c:pt>
                <c:pt idx="24">
                  <c:v>26489122129.843472</c:v>
                </c:pt>
                <c:pt idx="25">
                  <c:v>72004899337.38588</c:v>
                </c:pt>
                <c:pt idx="26">
                  <c:v>195729609428.83878</c:v>
                </c:pt>
                <c:pt idx="27">
                  <c:v>532048240601.79865</c:v>
                </c:pt>
                <c:pt idx="28">
                  <c:v>1446257064291.4751</c:v>
                </c:pt>
                <c:pt idx="29">
                  <c:v>3931334297144.042</c:v>
                </c:pt>
                <c:pt idx="30">
                  <c:v>10686474581524.463</c:v>
                </c:pt>
                <c:pt idx="31">
                  <c:v>29048849665247.426</c:v>
                </c:pt>
                <c:pt idx="32">
                  <c:v>78962960182680.688</c:v>
                </c:pt>
                <c:pt idx="33">
                  <c:v>214643579785916.06</c:v>
                </c:pt>
                <c:pt idx="34">
                  <c:v>583461742527454.88</c:v>
                </c:pt>
                <c:pt idx="35">
                  <c:v>1586013452313430.8</c:v>
                </c:pt>
                <c:pt idx="36">
                  <c:v>4311231547115195</c:v>
                </c:pt>
                <c:pt idx="37">
                  <c:v>1.1719142372802612E+16</c:v>
                </c:pt>
                <c:pt idx="38">
                  <c:v>3.1855931757113756E+16</c:v>
                </c:pt>
                <c:pt idx="39">
                  <c:v>8.6593400423993744E+16</c:v>
                </c:pt>
                <c:pt idx="40">
                  <c:v>2.3538526683702E+17</c:v>
                </c:pt>
                <c:pt idx="41">
                  <c:v>6.3984349353005491E+17</c:v>
                </c:pt>
                <c:pt idx="42">
                  <c:v>1.739274941520501E+18</c:v>
                </c:pt>
                <c:pt idx="43">
                  <c:v>4.7278394682293463E+18</c:v>
                </c:pt>
                <c:pt idx="44">
                  <c:v>1.2851600114359308E+19</c:v>
                </c:pt>
                <c:pt idx="45">
                  <c:v>3.4934271057485095E+19</c:v>
                </c:pt>
                <c:pt idx="46">
                  <c:v>9.4961194206024483E+19</c:v>
                </c:pt>
                <c:pt idx="47">
                  <c:v>2.5813128861900675E+20</c:v>
                </c:pt>
                <c:pt idx="48">
                  <c:v>7.0167359120976314E+20</c:v>
                </c:pt>
                <c:pt idx="49">
                  <c:v>1.9073465724950998E+21</c:v>
                </c:pt>
                <c:pt idx="50">
                  <c:v>5.184705528587072E+21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F-48BE-9712-15E40477C6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Exponencial!$B$5:$B$55</c:f>
              <c:strCache>
                <c:ptCount val="5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xVal>
          <c:yVal>
            <c:numRef>
              <c:f>Exponencial!$I$5:$I$55</c:f>
              <c:numCache>
                <c:formatCode>General</c:formatCode>
                <c:ptCount val="51"/>
                <c:pt idx="0">
                  <c:v>6</c:v>
                </c:pt>
                <c:pt idx="1">
                  <c:v>2.7180555555555554</c:v>
                </c:pt>
                <c:pt idx="2">
                  <c:v>7.3555555555555552</c:v>
                </c:pt>
                <c:pt idx="3">
                  <c:v>19.412499999999998</c:v>
                </c:pt>
                <c:pt idx="4">
                  <c:v>48.55555555555555</c:v>
                </c:pt>
                <c:pt idx="5">
                  <c:v>113.11805555555556</c:v>
                </c:pt>
                <c:pt idx="6">
                  <c:v>244.60000000000002</c:v>
                </c:pt>
                <c:pt idx="7">
                  <c:v>493.16805555555555</c:v>
                </c:pt>
                <c:pt idx="8">
                  <c:v>934.15555555555557</c:v>
                </c:pt>
                <c:pt idx="9">
                  <c:v>1675.5625</c:v>
                </c:pt>
                <c:pt idx="10">
                  <c:v>2866.5555555555557</c:v>
                </c:pt>
                <c:pt idx="11">
                  <c:v>4706.9680555555551</c:v>
                </c:pt>
                <c:pt idx="12">
                  <c:v>7457.7999999999993</c:v>
                </c:pt>
                <c:pt idx="13">
                  <c:v>11452.718055555555</c:v>
                </c:pt>
                <c:pt idx="14">
                  <c:v>17110.555555555555</c:v>
                </c:pt>
                <c:pt idx="15">
                  <c:v>24948.8125</c:v>
                </c:pt>
                <c:pt idx="16">
                  <c:v>35598.155555555553</c:v>
                </c:pt>
                <c:pt idx="17">
                  <c:v>49817.91805555555</c:v>
                </c:pt>
                <c:pt idx="18">
                  <c:v>68512.600000000006</c:v>
                </c:pt>
                <c:pt idx="19">
                  <c:v>92749.368055555562</c:v>
                </c:pt>
                <c:pt idx="20">
                  <c:v>123776.55555555556</c:v>
                </c:pt>
                <c:pt idx="21">
                  <c:v>163043.16250000001</c:v>
                </c:pt>
                <c:pt idx="22">
                  <c:v>212219.35555555555</c:v>
                </c:pt>
                <c:pt idx="23">
                  <c:v>273217.96805555554</c:v>
                </c:pt>
                <c:pt idx="24">
                  <c:v>348217</c:v>
                </c:pt>
                <c:pt idx="25">
                  <c:v>439683.1180555555</c:v>
                </c:pt>
                <c:pt idx="26">
                  <c:v>550396.15555555548</c:v>
                </c:pt>
                <c:pt idx="27">
                  <c:v>683474.61249999993</c:v>
                </c:pt>
                <c:pt idx="28">
                  <c:v>842402.1555555556</c:v>
                </c:pt>
                <c:pt idx="29">
                  <c:v>1031055.1180555556</c:v>
                </c:pt>
                <c:pt idx="30">
                  <c:v>1253731</c:v>
                </c:pt>
                <c:pt idx="31">
                  <c:v>1515177.9680555556</c:v>
                </c:pt>
                <c:pt idx="32">
                  <c:v>1820625.3555555556</c:v>
                </c:pt>
                <c:pt idx="33">
                  <c:v>2175815.1625000001</c:v>
                </c:pt>
                <c:pt idx="34">
                  <c:v>2587034.5555555555</c:v>
                </c:pt>
                <c:pt idx="35">
                  <c:v>3061149.3680555555</c:v>
                </c:pt>
                <c:pt idx="36">
                  <c:v>3605638.5999999996</c:v>
                </c:pt>
                <c:pt idx="37">
                  <c:v>4228629.9180555558</c:v>
                </c:pt>
                <c:pt idx="38">
                  <c:v>4938936.1555555556</c:v>
                </c:pt>
                <c:pt idx="39">
                  <c:v>5746092.8125</c:v>
                </c:pt>
                <c:pt idx="40">
                  <c:v>6660396.555555556</c:v>
                </c:pt>
                <c:pt idx="41">
                  <c:v>7692944.7180555556</c:v>
                </c:pt>
                <c:pt idx="42">
                  <c:v>8855675.8000000007</c:v>
                </c:pt>
                <c:pt idx="43">
                  <c:v>10161410.968055556</c:v>
                </c:pt>
                <c:pt idx="44">
                  <c:v>11623896.555555556</c:v>
                </c:pt>
                <c:pt idx="45">
                  <c:v>13257847.5625</c:v>
                </c:pt>
                <c:pt idx="46">
                  <c:v>15078992.155555556</c:v>
                </c:pt>
                <c:pt idx="47">
                  <c:v>17104117.168055557</c:v>
                </c:pt>
                <c:pt idx="48">
                  <c:v>19351114.599999998</c:v>
                </c:pt>
                <c:pt idx="49">
                  <c:v>21839029.118055556</c:v>
                </c:pt>
                <c:pt idx="50">
                  <c:v>24588106.555555556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F-48BE-9712-15E40477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45056"/>
        <c:axId val="401245472"/>
      </c:scatterChart>
      <c:valAx>
        <c:axId val="401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245472"/>
        <c:crosses val="autoZero"/>
        <c:crossBetween val="midCat"/>
      </c:valAx>
      <c:valAx>
        <c:axId val="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2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Exponencial!$B$112:$B$160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Exponencial!$C$112:$C$160</c:f>
              <c:numCache>
                <c:formatCode>General</c:formatCode>
                <c:ptCount val="49"/>
                <c:pt idx="0">
                  <c:v>33.333333333333329</c:v>
                </c:pt>
                <c:pt idx="1">
                  <c:v>25</c:v>
                </c:pt>
                <c:pt idx="2">
                  <c:v>20</c:v>
                </c:pt>
                <c:pt idx="3">
                  <c:v>16.666666666666664</c:v>
                </c:pt>
                <c:pt idx="4">
                  <c:v>14.285714285714285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8.3333333333333321</c:v>
                </c:pt>
                <c:pt idx="10">
                  <c:v>7.6923076923076925</c:v>
                </c:pt>
                <c:pt idx="11">
                  <c:v>7.1428571428571423</c:v>
                </c:pt>
                <c:pt idx="12">
                  <c:v>6.666666666666667</c:v>
                </c:pt>
                <c:pt idx="13">
                  <c:v>6.25</c:v>
                </c:pt>
                <c:pt idx="14">
                  <c:v>5.8823529411764701</c:v>
                </c:pt>
                <c:pt idx="15">
                  <c:v>5.5555555555555554</c:v>
                </c:pt>
                <c:pt idx="16">
                  <c:v>5.2631578947368416</c:v>
                </c:pt>
                <c:pt idx="17">
                  <c:v>5</c:v>
                </c:pt>
                <c:pt idx="18">
                  <c:v>4.7619047619047619</c:v>
                </c:pt>
                <c:pt idx="19">
                  <c:v>4.5454545454545459</c:v>
                </c:pt>
                <c:pt idx="20">
                  <c:v>4.3478260869565215</c:v>
                </c:pt>
                <c:pt idx="21">
                  <c:v>4.1666666666666661</c:v>
                </c:pt>
                <c:pt idx="22">
                  <c:v>4</c:v>
                </c:pt>
                <c:pt idx="23">
                  <c:v>3.8461538461538463</c:v>
                </c:pt>
                <c:pt idx="24">
                  <c:v>3.7037037037037033</c:v>
                </c:pt>
                <c:pt idx="25">
                  <c:v>3.5714285714285712</c:v>
                </c:pt>
                <c:pt idx="26">
                  <c:v>3.4482758620689653</c:v>
                </c:pt>
                <c:pt idx="27">
                  <c:v>3.3333333333333335</c:v>
                </c:pt>
                <c:pt idx="28">
                  <c:v>3.225806451612903</c:v>
                </c:pt>
                <c:pt idx="29">
                  <c:v>3.125</c:v>
                </c:pt>
                <c:pt idx="30">
                  <c:v>3.0303030303030303</c:v>
                </c:pt>
                <c:pt idx="31">
                  <c:v>2.9411764705882351</c:v>
                </c:pt>
                <c:pt idx="32">
                  <c:v>2.8571428571428572</c:v>
                </c:pt>
                <c:pt idx="33">
                  <c:v>2.7777777777777777</c:v>
                </c:pt>
                <c:pt idx="34">
                  <c:v>2.7027027027027026</c:v>
                </c:pt>
                <c:pt idx="35">
                  <c:v>2.6315789473684208</c:v>
                </c:pt>
                <c:pt idx="36">
                  <c:v>2.5641025641025639</c:v>
                </c:pt>
                <c:pt idx="37">
                  <c:v>2.5</c:v>
                </c:pt>
                <c:pt idx="38">
                  <c:v>2.4390243902439024</c:v>
                </c:pt>
                <c:pt idx="39">
                  <c:v>2.3809523809523809</c:v>
                </c:pt>
                <c:pt idx="40">
                  <c:v>2.3255813953488373</c:v>
                </c:pt>
                <c:pt idx="41">
                  <c:v>2.2727272727272729</c:v>
                </c:pt>
                <c:pt idx="42">
                  <c:v>2.2222222222222223</c:v>
                </c:pt>
                <c:pt idx="43">
                  <c:v>2.1739130434782608</c:v>
                </c:pt>
                <c:pt idx="44">
                  <c:v>2.1276595744680851</c:v>
                </c:pt>
                <c:pt idx="45">
                  <c:v>2.083333333333333</c:v>
                </c:pt>
                <c:pt idx="46">
                  <c:v>2.0408163265306123</c:v>
                </c:pt>
                <c:pt idx="47">
                  <c:v>2</c:v>
                </c:pt>
                <c:pt idx="48">
                  <c:v>1.9607843137254901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D-42F8-A6D0-09DCB34E1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Exponencial!$B$112:$B$160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Exponencial!$D$112:$D$160</c:f>
              <c:numCache>
                <c:formatCode>General</c:formatCode>
                <c:ptCount val="49"/>
                <c:pt idx="0">
                  <c:v>50</c:v>
                </c:pt>
                <c:pt idx="1">
                  <c:v>41.17647058823529</c:v>
                </c:pt>
                <c:pt idx="2">
                  <c:v>34.615384615384613</c:v>
                </c:pt>
                <c:pt idx="3">
                  <c:v>29.72972972972973</c:v>
                </c:pt>
                <c:pt idx="4">
                  <c:v>26</c:v>
                </c:pt>
                <c:pt idx="5">
                  <c:v>23.076923076923077</c:v>
                </c:pt>
                <c:pt idx="6">
                  <c:v>20.73170731707317</c:v>
                </c:pt>
                <c:pt idx="7">
                  <c:v>18.811881188118811</c:v>
                </c:pt>
                <c:pt idx="8">
                  <c:v>17.21311475409836</c:v>
                </c:pt>
                <c:pt idx="9">
                  <c:v>15.862068965517242</c:v>
                </c:pt>
                <c:pt idx="10">
                  <c:v>14.705882352941178</c:v>
                </c:pt>
                <c:pt idx="11">
                  <c:v>13.705583756345177</c:v>
                </c:pt>
                <c:pt idx="12">
                  <c:v>12.831858407079647</c:v>
                </c:pt>
                <c:pt idx="13">
                  <c:v>12.062256809338521</c:v>
                </c:pt>
                <c:pt idx="14">
                  <c:v>11.379310344827587</c:v>
                </c:pt>
                <c:pt idx="15">
                  <c:v>10.76923076923077</c:v>
                </c:pt>
                <c:pt idx="16">
                  <c:v>10.220994475138122</c:v>
                </c:pt>
                <c:pt idx="17">
                  <c:v>9.7256857855361591</c:v>
                </c:pt>
                <c:pt idx="18">
                  <c:v>9.2760180995475121</c:v>
                </c:pt>
                <c:pt idx="19">
                  <c:v>8.8659793814432994</c:v>
                </c:pt>
                <c:pt idx="20">
                  <c:v>8.4905660377358494</c:v>
                </c:pt>
                <c:pt idx="21">
                  <c:v>8.1455805892547666</c:v>
                </c:pt>
                <c:pt idx="22">
                  <c:v>7.8274760383386583</c:v>
                </c:pt>
                <c:pt idx="23">
                  <c:v>7.5332348596750363</c:v>
                </c:pt>
                <c:pt idx="24">
                  <c:v>7.2602739726027394</c:v>
                </c:pt>
                <c:pt idx="25">
                  <c:v>7.0063694267515926</c:v>
                </c:pt>
                <c:pt idx="26">
                  <c:v>6.7695961995249405</c:v>
                </c:pt>
                <c:pt idx="27">
                  <c:v>6.5482796892341852</c:v>
                </c:pt>
                <c:pt idx="28">
                  <c:v>6.3409563409563416</c:v>
                </c:pt>
                <c:pt idx="29">
                  <c:v>6.1463414634146343</c:v>
                </c:pt>
                <c:pt idx="30">
                  <c:v>5.9633027522935782</c:v>
                </c:pt>
                <c:pt idx="31">
                  <c:v>5.7908383751080379</c:v>
                </c:pt>
                <c:pt idx="32">
                  <c:v>5.6280587275693312</c:v>
                </c:pt>
                <c:pt idx="33">
                  <c:v>5.4741711642251349</c:v>
                </c:pt>
                <c:pt idx="34">
                  <c:v>5.3284671532846719</c:v>
                </c:pt>
                <c:pt idx="35">
                  <c:v>5.1903114186851207</c:v>
                </c:pt>
                <c:pt idx="36">
                  <c:v>5.0591327201051248</c:v>
                </c:pt>
                <c:pt idx="37">
                  <c:v>4.9344159900062463</c:v>
                </c:pt>
                <c:pt idx="38">
                  <c:v>4.8156956004756246</c:v>
                </c:pt>
                <c:pt idx="39">
                  <c:v>4.7025495750708215</c:v>
                </c:pt>
                <c:pt idx="40">
                  <c:v>4.5945945945945947</c:v>
                </c:pt>
                <c:pt idx="41">
                  <c:v>4.4914816726897264</c:v>
                </c:pt>
                <c:pt idx="42">
                  <c:v>4.3928923988154001</c:v>
                </c:pt>
                <c:pt idx="43">
                  <c:v>4.2985356636750121</c:v>
                </c:pt>
                <c:pt idx="44">
                  <c:v>4.2081447963800906</c:v>
                </c:pt>
                <c:pt idx="45">
                  <c:v>4.1214750542299354</c:v>
                </c:pt>
                <c:pt idx="46">
                  <c:v>4.0383014154870942</c:v>
                </c:pt>
                <c:pt idx="47">
                  <c:v>3.9584166333466611</c:v>
                </c:pt>
                <c:pt idx="48">
                  <c:v>3.8816295157571097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D-42F8-A6D0-09DCB34E1D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Exponencial!$B$112:$B$160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Exponencial!$E$112:$E$160</c:f>
              <c:numCache>
                <c:formatCode>General</c:formatCode>
                <c:ptCount val="49"/>
                <c:pt idx="0">
                  <c:v>57.894736842105267</c:v>
                </c:pt>
                <c:pt idx="1">
                  <c:v>51.282051282051292</c:v>
                </c:pt>
                <c:pt idx="2">
                  <c:v>45.070422535211264</c:v>
                </c:pt>
                <c:pt idx="3">
                  <c:v>39.83050847457627</c:v>
                </c:pt>
                <c:pt idx="4">
                  <c:v>35.519125683060118</c:v>
                </c:pt>
                <c:pt idx="5">
                  <c:v>31.970260223048321</c:v>
                </c:pt>
                <c:pt idx="6">
                  <c:v>29.023746701846971</c:v>
                </c:pt>
                <c:pt idx="7">
                  <c:v>26.550387596899228</c:v>
                </c:pt>
                <c:pt idx="8">
                  <c:v>24.450951683748169</c:v>
                </c:pt>
                <c:pt idx="9">
                  <c:v>22.650056625141577</c:v>
                </c:pt>
                <c:pt idx="10">
                  <c:v>21.090259159964244</c:v>
                </c:pt>
                <c:pt idx="11">
                  <c:v>19.727403156384508</c:v>
                </c:pt>
                <c:pt idx="12">
                  <c:v>18.527177089421375</c:v>
                </c:pt>
                <c:pt idx="13">
                  <c:v>17.462614568258573</c:v>
                </c:pt>
                <c:pt idx="14">
                  <c:v>16.512283527990331</c:v>
                </c:pt>
                <c:pt idx="15">
                  <c:v>15.658967391304355</c:v>
                </c:pt>
                <c:pt idx="16">
                  <c:v>14.888696154958078</c:v>
                </c:pt>
                <c:pt idx="17">
                  <c:v>14.19002728851402</c:v>
                </c:pt>
                <c:pt idx="18">
                  <c:v>13.553506326399303</c:v>
                </c:pt>
                <c:pt idx="19">
                  <c:v>12.971257932064207</c:v>
                </c:pt>
                <c:pt idx="20">
                  <c:v>12.436672658931201</c:v>
                </c:pt>
                <c:pt idx="21">
                  <c:v>11.944164628004014</c:v>
                </c:pt>
                <c:pt idx="22">
                  <c:v>11.488982295249023</c:v>
                </c:pt>
                <c:pt idx="23">
                  <c:v>11.067059356592654</c:v>
                </c:pt>
                <c:pt idx="24">
                  <c:v>10.674896286552675</c:v>
                </c:pt>
                <c:pt idx="25">
                  <c:v>10.309465468735816</c:v>
                </c:pt>
                <c:pt idx="26">
                  <c:v>9.9681346515238136</c:v>
                </c:pt>
                <c:pt idx="27">
                  <c:v>9.6486047541709894</c:v>
                </c:pt>
                <c:pt idx="28">
                  <c:v>9.3488589975239123</c:v>
                </c:pt>
                <c:pt idx="29">
                  <c:v>9.0671210369378734</c:v>
                </c:pt>
                <c:pt idx="30">
                  <c:v>8.8018203007935973</c:v>
                </c:pt>
                <c:pt idx="31">
                  <c:v>8.5515631343889602</c:v>
                </c:pt>
                <c:pt idx="32">
                  <c:v>8.3151086501326166</c:v>
                </c:pt>
                <c:pt idx="33">
                  <c:v>8.0913484155155384</c:v>
                </c:pt>
                <c:pt idx="34">
                  <c:v>7.8792892881062171</c:v>
                </c:pt>
                <c:pt idx="35">
                  <c:v>7.6780388448388681</c:v>
                </c:pt>
                <c:pt idx="36">
                  <c:v>7.4867929607322043</c:v>
                </c:pt>
                <c:pt idx="37">
                  <c:v>7.3048251770063262</c:v>
                </c:pt>
                <c:pt idx="38">
                  <c:v>7.1314775656808456</c:v>
                </c:pt>
                <c:pt idx="39">
                  <c:v>6.966152851137231</c:v>
                </c:pt>
                <c:pt idx="40">
                  <c:v>6.8083075918531311</c:v>
                </c:pt>
                <c:pt idx="41">
                  <c:v>6.6574462598748179</c:v>
                </c:pt>
                <c:pt idx="42">
                  <c:v>6.5131160833643866</c:v>
                </c:pt>
                <c:pt idx="43">
                  <c:v>6.3749025401124344</c:v>
                </c:pt>
                <c:pt idx="44">
                  <c:v>6.2424254083065485</c:v>
                </c:pt>
                <c:pt idx="45">
                  <c:v>6.1153352959237193</c:v>
                </c:pt>
                <c:pt idx="46">
                  <c:v>5.9933105825226294</c:v>
                </c:pt>
                <c:pt idx="47">
                  <c:v>5.8760547174635702</c:v>
                </c:pt>
                <c:pt idx="48">
                  <c:v>5.7632938270861152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D-42F8-A6D0-09DCB34E1D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Exponencial!$B$112:$B$160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Exponencial!$F$112:$F$160</c:f>
              <c:numCache>
                <c:formatCode>General</c:formatCode>
                <c:ptCount val="49"/>
                <c:pt idx="0">
                  <c:v>61.30952380952381</c:v>
                </c:pt>
                <c:pt idx="1">
                  <c:v>57.251908396946561</c:v>
                </c:pt>
                <c:pt idx="2">
                  <c:v>52.305825242718441</c:v>
                </c:pt>
                <c:pt idx="3">
                  <c:v>47.482472912683242</c:v>
                </c:pt>
                <c:pt idx="4">
                  <c:v>43.152173913043477</c:v>
                </c:pt>
                <c:pt idx="5">
                  <c:v>39.380628157258947</c:v>
                </c:pt>
                <c:pt idx="6">
                  <c:v>36.125140291806964</c:v>
                </c:pt>
                <c:pt idx="7">
                  <c:v>33.314622509121527</c:v>
                </c:pt>
                <c:pt idx="8">
                  <c:v>30.878168649767208</c:v>
                </c:pt>
                <c:pt idx="9">
                  <c:v>28.753743377102047</c:v>
                </c:pt>
                <c:pt idx="10">
                  <c:v>26.889652384801938</c:v>
                </c:pt>
                <c:pt idx="11">
                  <c:v>25.24362299498905</c:v>
                </c:pt>
                <c:pt idx="12">
                  <c:v>23.781283586672803</c:v>
                </c:pt>
                <c:pt idx="13">
                  <c:v>22.474668571173503</c:v>
                </c:pt>
                <c:pt idx="14">
                  <c:v>21.300936768149874</c:v>
                </c:pt>
                <c:pt idx="15">
                  <c:v>20.24133068093731</c:v>
                </c:pt>
                <c:pt idx="16">
                  <c:v>19.280351004161389</c:v>
                </c:pt>
                <c:pt idx="17">
                  <c:v>18.405107984917183</c:v>
                </c:pt>
                <c:pt idx="18">
                  <c:v>17.604812877589904</c:v>
                </c:pt>
                <c:pt idx="19">
                  <c:v>16.870378562851545</c:v>
                </c:pt>
                <c:pt idx="20">
                  <c:v>16.19410468630829</c:v>
                </c:pt>
                <c:pt idx="21">
                  <c:v>15.569428171944926</c:v>
                </c:pt>
                <c:pt idx="22">
                  <c:v>14.990724408490969</c:v>
                </c:pt>
                <c:pt idx="23">
                  <c:v>14.453147865903226</c:v>
                </c:pt>
                <c:pt idx="24">
                  <c:v>13.952503544511611</c:v>
                </c:pt>
                <c:pt idx="25">
                  <c:v>13.485142666234124</c:v>
                </c:pt>
                <c:pt idx="26">
                  <c:v>13.047877535898337</c:v>
                </c:pt>
                <c:pt idx="27">
                  <c:v>12.6379116507223</c:v>
                </c:pt>
                <c:pt idx="28">
                  <c:v>12.252782009243242</c:v>
                </c:pt>
                <c:pt idx="29">
                  <c:v>11.890311236652645</c:v>
                </c:pt>
                <c:pt idx="30">
                  <c:v>11.548567653312416</c:v>
                </c:pt>
                <c:pt idx="31">
                  <c:v>11.225831805667511</c:v>
                </c:pt>
                <c:pt idx="32">
                  <c:v>10.92056828247574</c:v>
                </c:pt>
                <c:pt idx="33">
                  <c:v>10.631401875582535</c:v>
                </c:pt>
                <c:pt idx="34">
                  <c:v>10.357097329339027</c:v>
                </c:pt>
                <c:pt idx="35">
                  <c:v>10.096542068169207</c:v>
                </c:pt>
                <c:pt idx="36">
                  <c:v>9.8487314067660492</c:v>
                </c:pt>
                <c:pt idx="37">
                  <c:v>9.6127558387799823</c:v>
                </c:pt>
                <c:pt idx="38">
                  <c:v>9.3877900728584684</c:v>
                </c:pt>
                <c:pt idx="39">
                  <c:v>9.173083543493048</c:v>
                </c:pt>
                <c:pt idx="40">
                  <c:v>8.9679521713881911</c:v>
                </c:pt>
                <c:pt idx="41">
                  <c:v>8.7717711863572738</c:v>
                </c:pt>
                <c:pt idx="42">
                  <c:v>8.5839688569133603</c:v>
                </c:pt>
                <c:pt idx="43">
                  <c:v>8.4040209961899812</c:v>
                </c:pt>
                <c:pt idx="44">
                  <c:v>8.2314461347306036</c:v>
                </c:pt>
                <c:pt idx="45">
                  <c:v>8.0658012679063251</c:v>
                </c:pt>
                <c:pt idx="46">
                  <c:v>7.9066780999680262</c:v>
                </c:pt>
                <c:pt idx="47">
                  <c:v>7.7536997185658523</c:v>
                </c:pt>
                <c:pt idx="48">
                  <c:v>7.6065176434224915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D-42F8-A6D0-09DCB34E1D8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Exponencial!$B$112:$B$160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Exponencial!$G$112:$G$160</c:f>
              <c:numCache>
                <c:formatCode>General</c:formatCode>
                <c:ptCount val="49"/>
                <c:pt idx="0">
                  <c:v>62.614678899082577</c:v>
                </c:pt>
                <c:pt idx="1">
                  <c:v>60.507246376811594</c:v>
                </c:pt>
                <c:pt idx="2">
                  <c:v>57.076205287713833</c:v>
                </c:pt>
                <c:pt idx="3">
                  <c:v>53.108477666362816</c:v>
                </c:pt>
                <c:pt idx="4">
                  <c:v>49.156470152020766</c:v>
                </c:pt>
                <c:pt idx="5">
                  <c:v>45.476599615890017</c:v>
                </c:pt>
                <c:pt idx="6">
                  <c:v>42.152964565547883</c:v>
                </c:pt>
                <c:pt idx="7">
                  <c:v>39.189645669991293</c:v>
                </c:pt>
                <c:pt idx="8">
                  <c:v>36.558763816828332</c:v>
                </c:pt>
                <c:pt idx="9">
                  <c:v>34.22263109475621</c:v>
                </c:pt>
                <c:pt idx="10">
                  <c:v>32.143216738154209</c:v>
                </c:pt>
                <c:pt idx="11">
                  <c:v>30.285790495175991</c:v>
                </c:pt>
                <c:pt idx="12">
                  <c:v>28.619993386309662</c:v>
                </c:pt>
                <c:pt idx="13">
                  <c:v>27.119826185390078</c:v>
                </c:pt>
                <c:pt idx="14">
                  <c:v>25.763227376970082</c:v>
                </c:pt>
                <c:pt idx="15">
                  <c:v>24.531536572317613</c:v>
                </c:pt>
                <c:pt idx="16">
                  <c:v>23.408967693614255</c:v>
                </c:pt>
                <c:pt idx="17">
                  <c:v>22.382138461463619</c:v>
                </c:pt>
                <c:pt idx="18">
                  <c:v>21.439668268633618</c:v>
                </c:pt>
                <c:pt idx="19">
                  <c:v>20.571842060428473</c:v>
                </c:pt>
                <c:pt idx="20">
                  <c:v>19.770332521928026</c:v>
                </c:pt>
                <c:pt idx="21">
                  <c:v>19.027971624604305</c:v>
                </c:pt>
                <c:pt idx="22">
                  <c:v>18.33856304194315</c:v>
                </c:pt>
                <c:pt idx="23">
                  <c:v>17.696728013141289</c:v>
                </c:pt>
                <c:pt idx="24">
                  <c:v>17.097778427280126</c:v>
                </c:pt>
                <c:pt idx="25">
                  <c:v>16.537612014348483</c:v>
                </c:pt>
                <c:pt idx="26">
                  <c:v>16.012625493375893</c:v>
                </c:pt>
                <c:pt idx="27">
                  <c:v>15.519642330347786</c:v>
                </c:pt>
                <c:pt idx="28">
                  <c:v>15.055852412556153</c:v>
                </c:pt>
                <c:pt idx="29">
                  <c:v>14.61876147280935</c:v>
                </c:pt>
                <c:pt idx="30">
                  <c:v>14.206148518581571</c:v>
                </c:pt>
                <c:pt idx="31">
                  <c:v>13.816029857747209</c:v>
                </c:pt>
                <c:pt idx="32">
                  <c:v>13.446628581024145</c:v>
                </c:pt>
                <c:pt idx="33">
                  <c:v>13.096348575598038</c:v>
                </c:pt>
                <c:pt idx="34">
                  <c:v>12.763752315841186</c:v>
                </c:pt>
                <c:pt idx="35">
                  <c:v>12.447541814508392</c:v>
                </c:pt>
                <c:pt idx="36">
                  <c:v>12.1465422283385</c:v>
                </c:pt>
                <c:pt idx="37">
                  <c:v>11.859687701178581</c:v>
                </c:pt>
                <c:pt idx="38">
                  <c:v>11.586009099945354</c:v>
                </c:pt>
                <c:pt idx="39">
                  <c:v>11.324623357390609</c:v>
                </c:pt>
                <c:pt idx="40">
                  <c:v>11.074724183453856</c:v>
                </c:pt>
                <c:pt idx="41">
                  <c:v>10.835573946107848</c:v>
                </c:pt>
                <c:pt idx="42">
                  <c:v>10.606496554726645</c:v>
                </c:pt>
                <c:pt idx="43">
                  <c:v>10.386871205474787</c:v>
                </c:pt>
                <c:pt idx="44">
                  <c:v>10.176126870102815</c:v>
                </c:pt>
                <c:pt idx="45">
                  <c:v>9.9737374276918995</c:v>
                </c:pt>
                <c:pt idx="46">
                  <c:v>9.7792173540061782</c:v>
                </c:pt>
                <c:pt idx="47">
                  <c:v>9.5921178957346989</c:v>
                </c:pt>
                <c:pt idx="48">
                  <c:v>9.4120236674802342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D-42F8-A6D0-09DCB34E1D8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Exponencial!$B$112:$B$160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Exponencial!$H$112:$H$160</c:f>
              <c:numCache>
                <c:formatCode>General</c:formatCode>
                <c:ptCount val="49"/>
                <c:pt idx="0">
                  <c:v>63.047583081570991</c:v>
                </c:pt>
                <c:pt idx="1">
                  <c:v>62.109179366101451</c:v>
                </c:pt>
                <c:pt idx="2">
                  <c:v>60.020022883295198</c:v>
                </c:pt>
                <c:pt idx="3">
                  <c:v>57.075326907729142</c:v>
                </c:pt>
                <c:pt idx="4">
                  <c:v>53.753861179249576</c:v>
                </c:pt>
                <c:pt idx="5">
                  <c:v>50.402302573215685</c:v>
                </c:pt>
                <c:pt idx="6">
                  <c:v>47.207073530461265</c:v>
                </c:pt>
                <c:pt idx="7">
                  <c:v>44.248241676717186</c:v>
                </c:pt>
                <c:pt idx="8">
                  <c:v>41.547879762781506</c:v>
                </c:pt>
                <c:pt idx="9">
                  <c:v>39.099744852268365</c:v>
                </c:pt>
                <c:pt idx="10">
                  <c:v>36.885300550355929</c:v>
                </c:pt>
                <c:pt idx="11">
                  <c:v>34.881833606457086</c:v>
                </c:pt>
                <c:pt idx="12">
                  <c:v>33.066357673950449</c:v>
                </c:pt>
                <c:pt idx="13">
                  <c:v>31.417354811754848</c:v>
                </c:pt>
                <c:pt idx="14">
                  <c:v>29.915434913294504</c:v>
                </c:pt>
                <c:pt idx="15">
                  <c:v>28.543470010413753</c:v>
                </c:pt>
                <c:pt idx="16">
                  <c:v>27.286487367935901</c:v>
                </c:pt>
                <c:pt idx="17">
                  <c:v>26.13146435783592</c:v>
                </c:pt>
                <c:pt idx="18">
                  <c:v>25.067095590710498</c:v>
                </c:pt>
                <c:pt idx="19">
                  <c:v>24.083565567764577</c:v>
                </c:pt>
                <c:pt idx="20">
                  <c:v>23.172341149948515</c:v>
                </c:pt>
                <c:pt idx="21">
                  <c:v>22.3259886361488</c:v>
                </c:pt>
                <c:pt idx="22">
                  <c:v>21.538015646692855</c:v>
                </c:pt>
                <c:pt idx="23">
                  <c:v>20.802735947664573</c:v>
                </c:pt>
                <c:pt idx="24">
                  <c:v>20.115154581384953</c:v>
                </c:pt>
                <c:pt idx="25">
                  <c:v>19.470870535728125</c:v>
                </c:pt>
                <c:pt idx="26">
                  <c:v>18.865994348120417</c:v>
                </c:pt>
                <c:pt idx="27">
                  <c:v>18.297078322619313</c:v>
                </c:pt>
                <c:pt idx="28">
                  <c:v>17.761057351572575</c:v>
                </c:pt>
                <c:pt idx="29">
                  <c:v>17.25519863459164</c:v>
                </c:pt>
                <c:pt idx="30">
                  <c:v>16.777058858811404</c:v>
                </c:pt>
                <c:pt idx="31">
                  <c:v>16.324447639951796</c:v>
                </c:pt>
                <c:pt idx="32">
                  <c:v>15.895396223930517</c:v>
                </c:pt>
                <c:pt idx="33">
                  <c:v>15.488130616806789</c:v>
                </c:pt>
                <c:pt idx="34">
                  <c:v>15.101048450736137</c:v>
                </c:pt>
                <c:pt idx="35">
                  <c:v>14.732699009565378</c:v>
                </c:pt>
                <c:pt idx="36">
                  <c:v>14.381765933560667</c:v>
                </c:pt>
                <c:pt idx="37">
                  <c:v>14.04705220195126</c:v>
                </c:pt>
                <c:pt idx="38">
                  <c:v>13.727467057391934</c:v>
                </c:pt>
                <c:pt idx="39">
                  <c:v>13.422014590545286</c:v>
                </c:pt>
                <c:pt idx="40">
                  <c:v>13.129783747779534</c:v>
                </c:pt>
                <c:pt idx="41">
                  <c:v>12.84993956213755</c:v>
                </c:pt>
                <c:pt idx="42">
                  <c:v>12.581715438623858</c:v>
                </c:pt>
                <c:pt idx="43">
                  <c:v>12.324406350591151</c:v>
                </c:pt>
                <c:pt idx="44">
                  <c:v>12.077362825502837</c:v>
                </c:pt>
                <c:pt idx="45">
                  <c:v>11.839985616341654</c:v>
                </c:pt>
                <c:pt idx="46">
                  <c:v>11.611720970038808</c:v>
                </c:pt>
                <c:pt idx="47">
                  <c:v>11.39205641700738</c:v>
                </c:pt>
                <c:pt idx="48">
                  <c:v>11.180517016585242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AD-42F8-A6D0-09DCB34E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94416"/>
        <c:axId val="435294832"/>
      </c:scatterChart>
      <c:valAx>
        <c:axId val="4352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294832"/>
        <c:crosses val="autoZero"/>
        <c:crossBetween val="midCat"/>
      </c:valAx>
      <c:valAx>
        <c:axId val="4352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29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Exponencial!$C$59:$C$108</c:f>
              <c:numCache>
                <c:formatCode>General</c:formatCode>
                <c:ptCount val="50"/>
                <c:pt idx="0">
                  <c:v>26.424111765711533</c:v>
                </c:pt>
                <c:pt idx="1">
                  <c:v>59.39941502901619</c:v>
                </c:pt>
                <c:pt idx="2">
                  <c:v>80.085172652854425</c:v>
                </c:pt>
                <c:pt idx="3">
                  <c:v>90.842180555632908</c:v>
                </c:pt>
                <c:pt idx="4">
                  <c:v>95.957231800548712</c:v>
                </c:pt>
                <c:pt idx="5">
                  <c:v>98.264873476333548</c:v>
                </c:pt>
                <c:pt idx="6">
                  <c:v>99.270494427556386</c:v>
                </c:pt>
                <c:pt idx="7">
                  <c:v>99.698083634887738</c:v>
                </c:pt>
                <c:pt idx="8">
                  <c:v>99.876590195913323</c:v>
                </c:pt>
                <c:pt idx="9">
                  <c:v>99.95006007726127</c:v>
                </c:pt>
                <c:pt idx="10">
                  <c:v>99.979957959051703</c:v>
                </c:pt>
                <c:pt idx="11">
                  <c:v>99.992012523940673</c:v>
                </c:pt>
                <c:pt idx="12">
                  <c:v>99.996835538830226</c:v>
                </c:pt>
                <c:pt idx="13">
                  <c:v>99.998752706921351</c:v>
                </c:pt>
                <c:pt idx="14">
                  <c:v>99.999510556287191</c:v>
                </c:pt>
                <c:pt idx="15">
                  <c:v>99.999808690202968</c:v>
                </c:pt>
                <c:pt idx="16">
                  <c:v>99.999925481121068</c:v>
                </c:pt>
                <c:pt idx="17">
                  <c:v>99.999971063038487</c:v>
                </c:pt>
                <c:pt idx="18">
                  <c:v>99.99998879440713</c:v>
                </c:pt>
                <c:pt idx="19">
                  <c:v>99.999995671577395</c:v>
                </c:pt>
                <c:pt idx="20">
                  <c:v>99.999998331836707</c:v>
                </c:pt>
                <c:pt idx="21">
                  <c:v>99.999999358422343</c:v>
                </c:pt>
                <c:pt idx="22">
                  <c:v>99.999999753714889</c:v>
                </c:pt>
                <c:pt idx="23">
                  <c:v>99.999999905621635</c:v>
                </c:pt>
                <c:pt idx="24">
                  <c:v>99.999999963891355</c:v>
                </c:pt>
                <c:pt idx="25">
                  <c:v>99.999999986205452</c:v>
                </c:pt>
                <c:pt idx="26">
                  <c:v>99.999999994737323</c:v>
                </c:pt>
                <c:pt idx="27">
                  <c:v>99.99999999799482</c:v>
                </c:pt>
                <c:pt idx="28">
                  <c:v>99.999999999236906</c:v>
                </c:pt>
                <c:pt idx="29">
                  <c:v>99.999999999709914</c:v>
                </c:pt>
                <c:pt idx="30">
                  <c:v>99.999999999889837</c:v>
                </c:pt>
                <c:pt idx="31">
                  <c:v>99.999999999958206</c:v>
                </c:pt>
                <c:pt idx="32">
                  <c:v>99.999999999984155</c:v>
                </c:pt>
                <c:pt idx="33">
                  <c:v>99.999999999994003</c:v>
                </c:pt>
                <c:pt idx="34">
                  <c:v>99.99999999999774</c:v>
                </c:pt>
                <c:pt idx="35">
                  <c:v>99.999999999999147</c:v>
                </c:pt>
                <c:pt idx="36">
                  <c:v>99.999999999999673</c:v>
                </c:pt>
                <c:pt idx="37">
                  <c:v>99.999999999999872</c:v>
                </c:pt>
                <c:pt idx="38">
                  <c:v>99.999999999999943</c:v>
                </c:pt>
                <c:pt idx="39">
                  <c:v>99.999999999999986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9-41E4-A9C7-BA157D211C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Exponencial!$D$59:$D$108</c:f>
              <c:numCache>
                <c:formatCode>General</c:formatCode>
                <c:ptCount val="50"/>
                <c:pt idx="0">
                  <c:v>10.914091422952254</c:v>
                </c:pt>
                <c:pt idx="1">
                  <c:v>79.635203297688349</c:v>
                </c:pt>
                <c:pt idx="2">
                  <c:v>289.63842307969168</c:v>
                </c:pt>
                <c:pt idx="3">
                  <c:v>831.96300066288472</c:v>
                </c:pt>
                <c:pt idx="4">
                  <c:v>2165.2193183762765</c:v>
                </c:pt>
                <c:pt idx="5">
                  <c:v>5406.1256213247871</c:v>
                </c:pt>
                <c:pt idx="6">
                  <c:v>13301.664480355732</c:v>
                </c:pt>
                <c:pt idx="7">
                  <c:v>32666.199856019204</c:v>
                </c:pt>
                <c:pt idx="8">
                  <c:v>80525.839275753839</c:v>
                </c:pt>
                <c:pt idx="9">
                  <c:v>199686.05268006105</c:v>
                </c:pt>
                <c:pt idx="10">
                  <c:v>498347.01429331518</c:v>
                </c:pt>
                <c:pt idx="11">
                  <c:v>1251306.0878384917</c:v>
                </c:pt>
                <c:pt idx="12">
                  <c:v>3159392.0857780036</c:v>
                </c:pt>
                <c:pt idx="13">
                  <c:v>8016608.5610985113</c:v>
                </c:pt>
                <c:pt idx="14">
                  <c:v>20430555.45295069</c:v>
                </c:pt>
                <c:pt idx="15">
                  <c:v>52270385.414752193</c:v>
                </c:pt>
                <c:pt idx="16">
                  <c:v>134193279.18652943</c:v>
                </c:pt>
                <c:pt idx="17">
                  <c:v>345577832.30173951</c:v>
                </c:pt>
                <c:pt idx="18">
                  <c:v>892410502.31593621</c:v>
                </c:pt>
                <c:pt idx="19">
                  <c:v>2310309401.9513822</c:v>
                </c:pt>
                <c:pt idx="20">
                  <c:v>5994615872.6509762</c:v>
                </c:pt>
                <c:pt idx="21">
                  <c:v>15586576439.702574</c:v>
                </c:pt>
                <c:pt idx="22">
                  <c:v>40603346490.62043</c:v>
                </c:pt>
                <c:pt idx="23">
                  <c:v>105956487267.37389</c:v>
                </c:pt>
                <c:pt idx="24">
                  <c:v>276941919226.48413</c:v>
                </c:pt>
                <c:pt idx="25">
                  <c:v>724924478014.21765</c:v>
                </c:pt>
                <c:pt idx="26">
                  <c:v>1900172286461.781</c:v>
                </c:pt>
                <c:pt idx="27">
                  <c:v>4987093323691.293</c:v>
                </c:pt>
                <c:pt idx="28">
                  <c:v>13104447655645.141</c:v>
                </c:pt>
                <c:pt idx="29">
                  <c:v>34472498648527.301</c:v>
                </c:pt>
                <c:pt idx="30">
                  <c:v>90777655202296.641</c:v>
                </c:pt>
                <c:pt idx="31">
                  <c:v>239281697521623.28</c:v>
                </c:pt>
                <c:pt idx="32">
                  <c:v>631304646427463.38</c:v>
                </c:pt>
                <c:pt idx="33">
                  <c:v>1667033550076691</c:v>
                </c:pt>
                <c:pt idx="34">
                  <c:v>4405592923091061.5</c:v>
                </c:pt>
                <c:pt idx="35">
                  <c:v>1.165197715436354E+16</c:v>
                </c:pt>
                <c:pt idx="36">
                  <c:v>3.0839848349478656E+16</c:v>
                </c:pt>
                <c:pt idx="37">
                  <c:v>8.1681876300289744E+16</c:v>
                </c:pt>
                <c:pt idx="38">
                  <c:v>2.1648350105998234E+17</c:v>
                </c:pt>
                <c:pt idx="39">
                  <c:v>5.7411040691955891E+17</c:v>
                </c:pt>
                <c:pt idx="40">
                  <c:v>1.5234368893572713E+18</c:v>
                </c:pt>
                <c:pt idx="41">
                  <c:v>4.0448254453965112E+18</c:v>
                </c:pt>
                <c:pt idx="42">
                  <c:v>1.0745089700521241E+19</c:v>
                </c:pt>
                <c:pt idx="43">
                  <c:v>2.8559111365242909E+19</c:v>
                </c:pt>
                <c:pt idx="44">
                  <c:v>7.5944067516271952E+19</c:v>
                </c:pt>
                <c:pt idx="45">
                  <c:v>2.0204509405537124E+20</c:v>
                </c:pt>
                <c:pt idx="46">
                  <c:v>5.3777351795626403E+20</c:v>
                </c:pt>
                <c:pt idx="47">
                  <c:v>1.4319869208362513E+21</c:v>
                </c:pt>
                <c:pt idx="48">
                  <c:v>3.8146931449901996E+21</c:v>
                </c:pt>
                <c:pt idx="49">
                  <c:v>1.0166089271739358E+22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9-41E4-A9C7-BA157D211C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Exponencial!$E$59:$E$108</c:f>
              <c:numCache>
                <c:formatCode>General</c:formatCode>
                <c:ptCount val="50"/>
                <c:pt idx="0">
                  <c:v>2.0646064716951429</c:v>
                </c:pt>
                <c:pt idx="1">
                  <c:v>21.114455311946347</c:v>
                </c:pt>
                <c:pt idx="2">
                  <c:v>83.359257919854912</c:v>
                </c:pt>
                <c:pt idx="3">
                  <c:v>237.93448743444284</c:v>
                </c:pt>
                <c:pt idx="4">
                  <c:v>589.62067983374732</c:v>
                </c:pt>
                <c:pt idx="5">
                  <c:v>1369.7151739709404</c:v>
                </c:pt>
                <c:pt idx="6">
                  <c:v>3098.3584361901289</c:v>
                </c:pt>
                <c:pt idx="7">
                  <c:v>6962.4991553863283</c:v>
                </c:pt>
                <c:pt idx="8">
                  <c:v>15705.116688268088</c:v>
                </c:pt>
                <c:pt idx="9">
                  <c:v>35735.736275639429</c:v>
                </c:pt>
                <c:pt idx="10">
                  <c:v>82179.046043951006</c:v>
                </c:pt>
                <c:pt idx="11">
                  <c:v>191037.40166941637</c:v>
                </c:pt>
                <c:pt idx="12">
                  <c:v>448678.90897690738</c:v>
                </c:pt>
                <c:pt idx="13">
                  <c:v>1063746.8591428704</c:v>
                </c:pt>
                <c:pt idx="14">
                  <c:v>2543444.6478382186</c:v>
                </c:pt>
                <c:pt idx="15">
                  <c:v>6127781.2785111768</c:v>
                </c:pt>
                <c:pt idx="16">
                  <c:v>14863982.412456596</c:v>
                </c:pt>
                <c:pt idx="17">
                  <c:v>36275589.026149452</c:v>
                </c:pt>
                <c:pt idx="18">
                  <c:v>89017933.813725978</c:v>
                </c:pt>
                <c:pt idx="19">
                  <c:v>219531059.31061399</c:v>
                </c:pt>
                <c:pt idx="20">
                  <c:v>543840803.49823284</c:v>
                </c:pt>
                <c:pt idx="21">
                  <c:v>1352796530.7414813</c:v>
                </c:pt>
                <c:pt idx="22">
                  <c:v>3377747358.7229013</c:v>
                </c:pt>
                <c:pt idx="23">
                  <c:v>8462977480.1416845</c:v>
                </c:pt>
                <c:pt idx="24">
                  <c:v>21271756689.725025</c:v>
                </c:pt>
                <c:pt idx="25">
                  <c:v>53624549625.891899</c:v>
                </c:pt>
                <c:pt idx="26">
                  <c:v>135553690937.27354</c:v>
                </c:pt>
                <c:pt idx="27">
                  <c:v>343528992924.42004</c:v>
                </c:pt>
                <c:pt idx="28">
                  <c:v>872660220339.33606</c:v>
                </c:pt>
                <c:pt idx="29">
                  <c:v>2221720286183.6719</c:v>
                </c:pt>
                <c:pt idx="30">
                  <c:v>5668068226296.5381</c:v>
                </c:pt>
                <c:pt idx="31">
                  <c:v>14488616546178.781</c:v>
                </c:pt>
                <c:pt idx="32">
                  <c:v>37103471007666.047</c:v>
                </c:pt>
                <c:pt idx="33">
                  <c:v>95181360933163.328</c:v>
                </c:pt>
                <c:pt idx="34">
                  <c:v>244566453709427.41</c:v>
                </c:pt>
                <c:pt idx="35">
                  <c:v>629376868190764</c:v>
                </c:pt>
                <c:pt idx="36">
                  <c:v>1622026625992172.8</c:v>
                </c:pt>
                <c:pt idx="37">
                  <c:v>4186061991735065.5</c:v>
                </c:pt>
                <c:pt idx="38">
                  <c:v>1.0817414169142168E+16</c:v>
                </c:pt>
                <c:pt idx="39">
                  <c:v>2.798873565243858E+16</c:v>
                </c:pt>
                <c:pt idx="40">
                  <c:v>7.250351201473568E+16</c:v>
                </c:pt>
                <c:pt idx="41">
                  <c:v>1.8802972340762029E+17</c:v>
                </c:pt>
                <c:pt idx="42">
                  <c:v>4.8816101891887782E+17</c:v>
                </c:pt>
                <c:pt idx="43">
                  <c:v>1.2686673360670577E+18</c:v>
                </c:pt>
                <c:pt idx="44">
                  <c:v>3.300356264287679E+18</c:v>
                </c:pt>
                <c:pt idx="45">
                  <c:v>8.593773231314432E+18</c:v>
                </c:pt>
                <c:pt idx="46">
                  <c:v>2.2397508773883445E+19</c:v>
                </c:pt>
                <c:pt idx="47">
                  <c:v>5.8424112507057717E+19</c:v>
                </c:pt>
                <c:pt idx="48">
                  <c:v>1.5252671511356254E+20</c:v>
                </c:pt>
                <c:pt idx="49">
                  <c:v>3.9851695069846825E+20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E9-41E4-A9C7-BA157D211C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Exponencial!$F$59:$F$108</c:f>
              <c:numCache>
                <c:formatCode>General</c:formatCode>
                <c:ptCount val="50"/>
                <c:pt idx="0">
                  <c:v>0.37306856721420201</c:v>
                </c:pt>
                <c:pt idx="1">
                  <c:v>6.1429910357471122</c:v>
                </c:pt>
                <c:pt idx="2">
                  <c:v>28.542591716828213</c:v>
                </c:pt>
                <c:pt idx="3">
                  <c:v>85.625986055539045</c:v>
                </c:pt>
                <c:pt idx="4">
                  <c:v>211.11396382011</c:v>
                </c:pt>
                <c:pt idx="5">
                  <c:v>472.83408769300831</c:v>
                </c:pt>
                <c:pt idx="6">
                  <c:v>1011.4403253848982</c:v>
                </c:pt>
                <c:pt idx="7">
                  <c:v>2124.5050029354052</c:v>
                </c:pt>
                <c:pt idx="8">
                  <c:v>4452.1563532415021</c:v>
                </c:pt>
                <c:pt idx="9">
                  <c:v>9391.8590606764519</c:v>
                </c:pt>
                <c:pt idx="10">
                  <c:v>20035.028329059278</c:v>
                </c:pt>
                <c:pt idx="11">
                  <c:v>43302.356948794615</c:v>
                </c:pt>
                <c:pt idx="12">
                  <c:v>94854.809973225361</c:v>
                </c:pt>
                <c:pt idx="13">
                  <c:v>210479.24327845298</c:v>
                </c:pt>
                <c:pt idx="14">
                  <c:v>472679.73914212891</c:v>
                </c:pt>
                <c:pt idx="15">
                  <c:v>1073204.0500009512</c:v>
                </c:pt>
                <c:pt idx="16">
                  <c:v>2460987.5725450371</c:v>
                </c:pt>
                <c:pt idx="17">
                  <c:v>5694227.4186756732</c:v>
                </c:pt>
                <c:pt idx="18">
                  <c:v>13282723.437473621</c:v>
                </c:pt>
                <c:pt idx="19">
                  <c:v>31213187.287784066</c:v>
                </c:pt>
                <c:pt idx="20">
                  <c:v>73841312.716025457</c:v>
                </c:pt>
                <c:pt idx="21">
                  <c:v>175759162.23884252</c:v>
                </c:pt>
                <c:pt idx="22">
                  <c:v>420698926.60270131</c:v>
                </c:pt>
                <c:pt idx="23">
                  <c:v>1012193568.5457956</c:v>
                </c:pt>
                <c:pt idx="24">
                  <c:v>2446926148.1199894</c:v>
                </c:pt>
                <c:pt idx="25">
                  <c:v>5941402016.4071264</c:v>
                </c:pt>
                <c:pt idx="26">
                  <c:v>14485385646.213549</c:v>
                </c:pt>
                <c:pt idx="27">
                  <c:v>35450372610.535385</c:v>
                </c:pt>
                <c:pt idx="28">
                  <c:v>87066313225.129181</c:v>
                </c:pt>
                <c:pt idx="29">
                  <c:v>214544760947.46964</c:v>
                </c:pt>
                <c:pt idx="30">
                  <c:v>530314299664.51141</c:v>
                </c:pt>
                <c:pt idx="31">
                  <c:v>1314661637154.9536</c:v>
                </c:pt>
                <c:pt idx="32">
                  <c:v>3268020397837.0078</c:v>
                </c:pt>
                <c:pt idx="33">
                  <c:v>8144736063439.7266</c:v>
                </c:pt>
                <c:pt idx="34">
                  <c:v>20348288742801.742</c:v>
                </c:pt>
                <c:pt idx="35">
                  <c:v>50954160820668.359</c:v>
                </c:pt>
                <c:pt idx="36">
                  <c:v>127873089103608.34</c:v>
                </c:pt>
                <c:pt idx="37">
                  <c:v>321571369396853.5</c:v>
                </c:pt>
                <c:pt idx="38">
                  <c:v>810268554541842</c:v>
                </c:pt>
                <c:pt idx="39">
                  <c:v>2045464764101339.8</c:v>
                </c:pt>
                <c:pt idx="40">
                  <c:v>5172821172226405</c:v>
                </c:pt>
                <c:pt idx="41">
                  <c:v>1.3103857014392814E+16</c:v>
                </c:pt>
                <c:pt idx="42">
                  <c:v>3.32485956180116E+16</c:v>
                </c:pt>
                <c:pt idx="43">
                  <c:v>8.44925606343876E+16</c:v>
                </c:pt>
                <c:pt idx="44">
                  <c:v>2.1503306079948851E+17</c:v>
                </c:pt>
                <c:pt idx="45">
                  <c:v>5.4803220787194451E+17</c:v>
                </c:pt>
                <c:pt idx="46">
                  <c:v>1.3986054757301371E+18</c:v>
                </c:pt>
                <c:pt idx="47">
                  <c:v>3.5739499374001065E+18</c:v>
                </c:pt>
                <c:pt idx="48">
                  <c:v>9.1441442685459251E+18</c:v>
                </c:pt>
                <c:pt idx="49">
                  <c:v>2.3423816071203434E+19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E9-41E4-A9C7-BA157D211C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Exponencial!$G$59:$G$108</c:f>
              <c:numCache>
                <c:formatCode>General</c:formatCode>
                <c:ptCount val="50"/>
                <c:pt idx="0">
                  <c:v>5.9636743103215387E-2</c:v>
                </c:pt>
                <c:pt idx="1">
                  <c:v>1.7484204609140543</c:v>
                </c:pt>
                <c:pt idx="2">
                  <c:v>10.293355256107905</c:v>
                </c:pt>
                <c:pt idx="3">
                  <c:v>34.169369028575467</c:v>
                </c:pt>
                <c:pt idx="4">
                  <c:v>87.183927244221692</c:v>
                </c:pt>
                <c:pt idx="5">
                  <c:v>194.45982042846529</c:v>
                </c:pt>
                <c:pt idx="6">
                  <c:v>404.23447841605548</c:v>
                </c:pt>
                <c:pt idx="7">
                  <c:v>811.74791931820266</c:v>
                </c:pt>
                <c:pt idx="8">
                  <c:v>1608.8990014202377</c:v>
                </c:pt>
                <c:pt idx="9">
                  <c:v>3189.1566158520513</c:v>
                </c:pt>
                <c:pt idx="10">
                  <c:v>6372.0995216067613</c:v>
                </c:pt>
                <c:pt idx="11">
                  <c:v>12889.587018512848</c:v>
                </c:pt>
                <c:pt idx="12">
                  <c:v>26449.650764772468</c:v>
                </c:pt>
                <c:pt idx="13">
                  <c:v>55087.582565550903</c:v>
                </c:pt>
                <c:pt idx="14">
                  <c:v>116409.01209559829</c:v>
                </c:pt>
                <c:pt idx="15">
                  <c:v>249381.19120865216</c:v>
                </c:pt>
                <c:pt idx="16">
                  <c:v>541058.73720341001</c:v>
                </c:pt>
                <c:pt idx="17">
                  <c:v>1187600.7913394338</c:v>
                </c:pt>
                <c:pt idx="18">
                  <c:v>2634522.8391123111</c:v>
                </c:pt>
                <c:pt idx="19">
                  <c:v>5901110.6646773331</c:v>
                </c:pt>
                <c:pt idx="20">
                  <c:v>13335239.192903643</c:v>
                </c:pt>
                <c:pt idx="21">
                  <c:v>30379295.208030213</c:v>
                </c:pt>
                <c:pt idx="22">
                  <c:v>69722913.371187001</c:v>
                </c:pt>
                <c:pt idx="23">
                  <c:v>161115743.16430554</c:v>
                </c:pt>
                <c:pt idx="24">
                  <c:v>374659927.65800273</c:v>
                </c:pt>
                <c:pt idx="25">
                  <c:v>876335294.74981916</c:v>
                </c:pt>
                <c:pt idx="26">
                  <c:v>2060893890.839433</c:v>
                </c:pt>
                <c:pt idx="27">
                  <c:v>4871137265.2650414</c:v>
                </c:pt>
                <c:pt idx="28">
                  <c:v>11567723152.186567</c:v>
                </c:pt>
                <c:pt idx="29">
                  <c:v>27591527046.276791</c:v>
                </c:pt>
                <c:pt idx="30">
                  <c:v>66083630116.553619</c:v>
                </c:pt>
                <c:pt idx="31">
                  <c:v>158888785748.36191</c:v>
                </c:pt>
                <c:pt idx="32">
                  <c:v>383419627338.21094</c:v>
                </c:pt>
                <c:pt idx="33">
                  <c:v>928423791197.26843</c:v>
                </c:pt>
                <c:pt idx="34">
                  <c:v>2255410969872.4272</c:v>
                </c:pt>
                <c:pt idx="35">
                  <c:v>5495865315230.8818</c:v>
                </c:pt>
                <c:pt idx="36">
                  <c:v>13430957017663.313</c:v>
                </c:pt>
                <c:pt idx="37">
                  <c:v>32913440602928.777</c:v>
                </c:pt>
                <c:pt idx="38">
                  <c:v>80867666389041.688</c:v>
                </c:pt>
                <c:pt idx="39">
                  <c:v>199184763896318.53</c:v>
                </c:pt>
                <c:pt idx="40">
                  <c:v>491773550928946.75</c:v>
                </c:pt>
                <c:pt idx="41">
                  <c:v>1216897396236728.5</c:v>
                </c:pt>
                <c:pt idx="42">
                  <c:v>3017711284793438.5</c:v>
                </c:pt>
                <c:pt idx="43">
                  <c:v>7498847663602011</c:v>
                </c:pt>
                <c:pt idx="44">
                  <c:v>1.8670907266818696E+16</c:v>
                </c:pt>
                <c:pt idx="45">
                  <c:v>4.6575099542734616E+16</c:v>
                </c:pt>
                <c:pt idx="46">
                  <c:v>1.1639259980645125E+17</c:v>
                </c:pt>
                <c:pt idx="47">
                  <c:v>2.913721170888105E+17</c:v>
                </c:pt>
                <c:pt idx="48">
                  <c:v>7.3061978459638208E+17</c:v>
                </c:pt>
                <c:pt idx="49">
                  <c:v>1.8349627248132439E+18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E9-41E4-A9C7-BA157D211C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Exponencial!$B$59:$B$108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Exponencial!$H$59:$H$108</c:f>
              <c:numCache>
                <c:formatCode>General</c:formatCode>
                <c:ptCount val="50"/>
                <c:pt idx="0">
                  <c:v>8.329063932134128E-3</c:v>
                </c:pt>
                <c:pt idx="1">
                  <c:v>0.46101665195085173</c:v>
                </c:pt>
                <c:pt idx="2">
                  <c:v>3.6578093651503809</c:v>
                </c:pt>
                <c:pt idx="3">
                  <c:v>14.096254613348414</c:v>
                </c:pt>
                <c:pt idx="4">
                  <c:v>38.609046724179805</c:v>
                </c:pt>
                <c:pt idx="5">
                  <c:v>88.336370129441093</c:v>
                </c:pt>
                <c:pt idx="6">
                  <c:v>182.99760523791656</c:v>
                </c:pt>
                <c:pt idx="7">
                  <c:v>359.0461521727587</c:v>
                </c:pt>
                <c:pt idx="8">
                  <c:v>685.63885301353503</c:v>
                </c:pt>
                <c:pt idx="9">
                  <c:v>1296.6327705335773</c:v>
                </c:pt>
                <c:pt idx="10">
                  <c:v>2455.7307917459534</c:v>
                </c:pt>
                <c:pt idx="11">
                  <c:v>4690.9016921103103</c:v>
                </c:pt>
                <c:pt idx="12">
                  <c:v>9075.1171124041066</c:v>
                </c:pt>
                <c:pt idx="13">
                  <c:v>17819.291863295341</c:v>
                </c:pt>
                <c:pt idx="14">
                  <c:v>35537.805334634504</c:v>
                </c:pt>
                <c:pt idx="15">
                  <c:v>71976.061130994131</c:v>
                </c:pt>
                <c:pt idx="16">
                  <c:v>147943.10724114033</c:v>
                </c:pt>
                <c:pt idx="17">
                  <c:v>308326.15631413175</c:v>
                </c:pt>
                <c:pt idx="18">
                  <c:v>650869.88989219035</c:v>
                </c:pt>
                <c:pt idx="19">
                  <c:v>1390294.8095914545</c:v>
                </c:pt>
                <c:pt idx="20">
                  <c:v>3002154.1777035659</c:v>
                </c:pt>
                <c:pt idx="21">
                  <c:v>6547725.293030221</c:v>
                </c:pt>
                <c:pt idx="22">
                  <c:v>14412306.334001295</c:v>
                </c:pt>
                <c:pt idx="23">
                  <c:v>31992741.107494634</c:v>
                </c:pt>
                <c:pt idx="24">
                  <c:v>71575780.376297459</c:v>
                </c:pt>
                <c:pt idx="25">
                  <c:v>161297699.39683717</c:v>
                </c:pt>
                <c:pt idx="26">
                  <c:v>365943573.46842653</c:v>
                </c:pt>
                <c:pt idx="27">
                  <c:v>835454719.49598897</c:v>
                </c:pt>
                <c:pt idx="28">
                  <c:v>1918550704.9530008</c:v>
                </c:pt>
                <c:pt idx="29">
                  <c:v>4429975139.0963278</c:v>
                </c:pt>
                <c:pt idx="30">
                  <c:v>10281541894.869322</c:v>
                </c:pt>
                <c:pt idx="31">
                  <c:v>23977776556.120045</c:v>
                </c:pt>
                <c:pt idx="32">
                  <c:v>56173294134.314819</c:v>
                </c:pt>
                <c:pt idx="33">
                  <c:v>132162536815.87236</c:v>
                </c:pt>
                <c:pt idx="34">
                  <c:v>312205733024.81641</c:v>
                </c:pt>
                <c:pt idx="35">
                  <c:v>740341906512.35022</c:v>
                </c:pt>
                <c:pt idx="36">
                  <c:v>1761956407167.2043</c:v>
                </c:pt>
                <c:pt idx="37">
                  <c:v>4207736163551.7222</c:v>
                </c:pt>
                <c:pt idx="38">
                  <c:v>10081323880954.434</c:v>
                </c:pt>
                <c:pt idx="39">
                  <c:v>24228863539285.117</c:v>
                </c:pt>
                <c:pt idx="40">
                  <c:v>58402382942682.336</c:v>
                </c:pt>
                <c:pt idx="41">
                  <c:v>141172553568637.19</c:v>
                </c:pt>
                <c:pt idx="42">
                  <c:v>342165620167960.13</c:v>
                </c:pt>
                <c:pt idx="43">
                  <c:v>831451288715047.13</c:v>
                </c:pt>
                <c:pt idx="44">
                  <c:v>2025363287080543.8</c:v>
                </c:pt>
                <c:pt idx="45">
                  <c:v>4945260718060398</c:v>
                </c:pt>
                <c:pt idx="46">
                  <c:v>1.210188148799514E+16</c:v>
                </c:pt>
                <c:pt idx="47">
                  <c:v>2.9679321460836912E+16</c:v>
                </c:pt>
                <c:pt idx="48">
                  <c:v>7.2938150254379392E+16</c:v>
                </c:pt>
                <c:pt idx="49">
                  <c:v>1.7960556338624899E+17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E9-41E4-A9C7-BA157D21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3536"/>
        <c:axId val="435318128"/>
      </c:scatterChart>
      <c:valAx>
        <c:axId val="4353235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18128"/>
        <c:crosses val="autoZero"/>
        <c:crossBetween val="midCat"/>
      </c:valAx>
      <c:valAx>
        <c:axId val="43531812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2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 de dispersión valores analíticos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natural'!$C$6:$C$55</c:f>
              <c:numCache>
                <c:formatCode>General</c:formatCode>
                <c:ptCount val="5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6-415B-B880-780431DE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7663"/>
        <c:axId val="129718623"/>
      </c:scatterChart>
      <c:valAx>
        <c:axId val="1297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18623"/>
        <c:crosses val="autoZero"/>
        <c:crossBetween val="midCat"/>
      </c:valAx>
      <c:valAx>
        <c:axId val="129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de dispersión valores aproximados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24342442275537"/>
          <c:y val="0.18810453926185047"/>
          <c:w val="0.75476546459375382"/>
          <c:h val="0.635798072585259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'Logaritmo natural'!$B$6:$B$55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'Logaritmo natural'!$J$6:$J$55</c:f>
              <c:numCache>
                <c:formatCode>General</c:formatCode>
                <c:ptCount val="50"/>
                <c:pt idx="0">
                  <c:v>0</c:v>
                </c:pt>
                <c:pt idx="1">
                  <c:v>0.69314717025601191</c:v>
                </c:pt>
                <c:pt idx="2">
                  <c:v>1.0986070624254214</c:v>
                </c:pt>
                <c:pt idx="3">
                  <c:v>1.3862022241935728</c:v>
                </c:pt>
                <c:pt idx="4">
                  <c:v>1.6089342949001875</c:v>
                </c:pt>
                <c:pt idx="5">
                  <c:v>1.790187408711124</c:v>
                </c:pt>
                <c:pt idx="6">
                  <c:v>1.9423296935253449</c:v>
                </c:pt>
                <c:pt idx="7">
                  <c:v>2.0727406260221524</c:v>
                </c:pt>
                <c:pt idx="8">
                  <c:v>2.1862259683292087</c:v>
                </c:pt>
                <c:pt idx="9">
                  <c:v>2.2861255067762709</c:v>
                </c:pt>
                <c:pt idx="10">
                  <c:v>2.374875534709493</c:v>
                </c:pt>
                <c:pt idx="11">
                  <c:v>2.4543192497570656</c:v>
                </c:pt>
                <c:pt idx="12">
                  <c:v>2.5258904715482196</c:v>
                </c:pt>
                <c:pt idx="13">
                  <c:v>2.5907289872228705</c:v>
                </c:pt>
                <c:pt idx="14">
                  <c:v>2.649756623476097</c:v>
                </c:pt>
                <c:pt idx="15">
                  <c:v>2.7037295019195464</c:v>
                </c:pt>
                <c:pt idx="16">
                  <c:v>2.7532751582144908</c:v>
                </c:pt>
                <c:pt idx="17">
                  <c:v>2.798919648028158</c:v>
                </c:pt>
                <c:pt idx="18">
                  <c:v>2.8411077992873595</c:v>
                </c:pt>
                <c:pt idx="19">
                  <c:v>2.8802186359630868</c:v>
                </c:pt>
                <c:pt idx="20">
                  <c:v>2.9165773160133162</c:v>
                </c:pt>
                <c:pt idx="21">
                  <c:v>2.9504644999371701</c:v>
                </c:pt>
                <c:pt idx="22">
                  <c:v>2.982123791483259</c:v>
                </c:pt>
                <c:pt idx="23">
                  <c:v>3.0117677095226161</c:v>
                </c:pt>
                <c:pt idx="24">
                  <c:v>3.0395825257772655</c:v>
                </c:pt>
                <c:pt idx="25">
                  <c:v>3.065732216508382</c:v>
                </c:pt>
                <c:pt idx="26">
                  <c:v>3.0903617147626847</c:v>
                </c:pt>
                <c:pt idx="27">
                  <c:v>3.1135996053223245</c:v>
                </c:pt>
                <c:pt idx="28">
                  <c:v>3.1355603718777658</c:v>
                </c:pt>
                <c:pt idx="29">
                  <c:v>3.1563462816692849</c:v>
                </c:pt>
                <c:pt idx="30">
                  <c:v>3.1760489745612861</c:v>
                </c:pt>
                <c:pt idx="31">
                  <c:v>3.1947508095935984</c:v>
                </c:pt>
                <c:pt idx="32">
                  <c:v>3.2125260113494254</c:v>
                </c:pt>
                <c:pt idx="33">
                  <c:v>3.2294416501732033</c:v>
                </c:pt>
                <c:pt idx="34">
                  <c:v>3.2455584837728981</c:v>
                </c:pt>
                <c:pt idx="35">
                  <c:v>3.2609316826181289</c:v>
                </c:pt>
                <c:pt idx="36">
                  <c:v>3.2756114574783415</c:v>
                </c:pt>
                <c:pt idx="37">
                  <c:v>3.2896436041955099</c:v>
                </c:pt>
                <c:pt idx="38">
                  <c:v>3.3030699781732955</c:v>
                </c:pt>
                <c:pt idx="39">
                  <c:v>3.3159289089525203</c:v>
                </c:pt>
                <c:pt idx="40">
                  <c:v>3.328255563526108</c:v>
                </c:pt>
                <c:pt idx="41">
                  <c:v>3.3400822656443441</c:v>
                </c:pt>
                <c:pt idx="42">
                  <c:v>3.3514387772104364</c:v>
                </c:pt>
                <c:pt idx="43">
                  <c:v>3.3623525469174731</c:v>
                </c:pt>
                <c:pt idx="44">
                  <c:v>3.3728489304922991</c:v>
                </c:pt>
                <c:pt idx="45">
                  <c:v>3.3829513862587848</c:v>
                </c:pt>
                <c:pt idx="46">
                  <c:v>3.3926816491879563</c:v>
                </c:pt>
                <c:pt idx="47">
                  <c:v>3.402059886146001</c:v>
                </c:pt>
                <c:pt idx="48">
                  <c:v>3.4111048346674417</c:v>
                </c:pt>
                <c:pt idx="49">
                  <c:v>3.4198339272572023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3-4650-989D-57ADEA0B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25247"/>
        <c:axId val="1876425727"/>
      </c:scatterChart>
      <c:valAx>
        <c:axId val="18764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727"/>
        <c:crosses val="autoZero"/>
        <c:crossBetween val="midCat"/>
      </c:valAx>
      <c:valAx>
        <c:axId val="18764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numérico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</xdr:colOff>
      <xdr:row>4</xdr:row>
      <xdr:rowOff>237796</xdr:rowOff>
    </xdr:from>
    <xdr:to>
      <xdr:col>15</xdr:col>
      <xdr:colOff>752732</xdr:colOff>
      <xdr:row>18</xdr:row>
      <xdr:rowOff>180974</xdr:rowOff>
    </xdr:to>
    <xdr:graphicFrame macro="">
      <xdr:nvGraphicFramePr>
        <xdr:cNvPr id="232" name="Gráfico 2">
          <a:extLst>
            <a:ext uri="{FF2B5EF4-FFF2-40B4-BE49-F238E27FC236}">
              <a16:creationId xmlns:a16="http://schemas.microsoft.com/office/drawing/2014/main" id="{85D88ADC-F66B-EE60-C058-7A790635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7216</xdr:colOff>
      <xdr:row>19</xdr:row>
      <xdr:rowOff>157498</xdr:rowOff>
    </xdr:from>
    <xdr:to>
      <xdr:col>15</xdr:col>
      <xdr:colOff>759363</xdr:colOff>
      <xdr:row>33</xdr:row>
      <xdr:rowOff>141732</xdr:rowOff>
    </xdr:to>
    <xdr:graphicFrame macro="">
      <xdr:nvGraphicFramePr>
        <xdr:cNvPr id="234" name="Gráfico 3">
          <a:extLst>
            <a:ext uri="{FF2B5EF4-FFF2-40B4-BE49-F238E27FC236}">
              <a16:creationId xmlns:a16="http://schemas.microsoft.com/office/drawing/2014/main" id="{C34B94B1-2CED-7B9B-3DB7-4D14FE66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2290</xdr:colOff>
      <xdr:row>34</xdr:row>
      <xdr:rowOff>184380</xdr:rowOff>
    </xdr:from>
    <xdr:to>
      <xdr:col>15</xdr:col>
      <xdr:colOff>754437</xdr:colOff>
      <xdr:row>48</xdr:row>
      <xdr:rowOff>168614</xdr:rowOff>
    </xdr:to>
    <xdr:graphicFrame macro="">
      <xdr:nvGraphicFramePr>
        <xdr:cNvPr id="235" name="Gráfico 5">
          <a:extLst>
            <a:ext uri="{FF2B5EF4-FFF2-40B4-BE49-F238E27FC236}">
              <a16:creationId xmlns:a16="http://schemas.microsoft.com/office/drawing/2014/main" id="{43F7122E-EA0E-C4DB-4257-2D6053F28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179785</xdr:colOff>
      <xdr:row>55</xdr:row>
      <xdr:rowOff>182760</xdr:rowOff>
    </xdr:from>
    <xdr:ext cx="35195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1">
              <a:extLst>
                <a:ext uri="{FF2B5EF4-FFF2-40B4-BE49-F238E27FC236}">
                  <a16:creationId xmlns:a16="http://schemas.microsoft.com/office/drawing/2014/main" id="{D3D8C102-1BF7-909B-0B63-B90780D5DD5E}"/>
                </a:ext>
              </a:extLst>
            </xdr:cNvPr>
            <xdr:cNvSpPr txBox="1"/>
          </xdr:nvSpPr>
          <xdr:spPr>
            <a:xfrm>
              <a:off x="2114551" y="11362729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𝒇𝒊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D8C102-1BF7-909B-0B63-B90780D5DD5E}"/>
                </a:ext>
              </a:extLst>
            </xdr:cNvPr>
            <xdr:cNvSpPr txBox="1"/>
          </xdr:nvSpPr>
          <xdr:spPr>
            <a:xfrm>
              <a:off x="2114551" y="11362729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%𝑬_𝒇𝒊</a:t>
              </a:r>
              <a:endParaRPr lang="es-CO" sz="1100" b="1"/>
            </a:p>
          </xdr:txBody>
        </xdr:sp>
      </mc:Fallback>
    </mc:AlternateContent>
    <xdr:clientData/>
  </xdr:oneCellAnchor>
  <xdr:twoCellAnchor>
    <xdr:from>
      <xdr:col>9</xdr:col>
      <xdr:colOff>29076</xdr:colOff>
      <xdr:row>61</xdr:row>
      <xdr:rowOff>23920</xdr:rowOff>
    </xdr:from>
    <xdr:to>
      <xdr:col>15</xdr:col>
      <xdr:colOff>29076</xdr:colOff>
      <xdr:row>74</xdr:row>
      <xdr:rowOff>113727</xdr:rowOff>
    </xdr:to>
    <xdr:graphicFrame macro="">
      <xdr:nvGraphicFramePr>
        <xdr:cNvPr id="236" name="Gráfico 4">
          <a:extLst>
            <a:ext uri="{FF2B5EF4-FFF2-40B4-BE49-F238E27FC236}">
              <a16:creationId xmlns:a16="http://schemas.microsoft.com/office/drawing/2014/main" id="{2CF20217-78AF-FAEE-0F02-FB8798902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179785</xdr:colOff>
      <xdr:row>108</xdr:row>
      <xdr:rowOff>182760</xdr:rowOff>
    </xdr:from>
    <xdr:ext cx="3578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1">
              <a:extLst>
                <a:ext uri="{FF2B5EF4-FFF2-40B4-BE49-F238E27FC236}">
                  <a16:creationId xmlns:a16="http://schemas.microsoft.com/office/drawing/2014/main" id="{11224C8F-B6AE-4FC0-83C6-42FB96A731B8}"/>
                </a:ext>
              </a:extLst>
            </xdr:cNvPr>
            <xdr:cNvSpPr txBox="1"/>
          </xdr:nvSpPr>
          <xdr:spPr>
            <a:xfrm>
              <a:off x="2117630" y="21515476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𝒂𝒊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4" name="CuadroTexto 1">
              <a:extLst>
                <a:ext uri="{FF2B5EF4-FFF2-40B4-BE49-F238E27FC236}">
                  <a16:creationId xmlns:a16="http://schemas.microsoft.com/office/drawing/2014/main" id="{11224C8F-B6AE-4FC0-83C6-42FB96A731B8}"/>
                </a:ext>
              </a:extLst>
            </xdr:cNvPr>
            <xdr:cNvSpPr txBox="1"/>
          </xdr:nvSpPr>
          <xdr:spPr>
            <a:xfrm>
              <a:off x="2117630" y="21515476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</a:t>
              </a:r>
              <a:r>
                <a:rPr lang="es-ES" sz="1100" b="1" i="0">
                  <a:latin typeface="Cambria Math" panose="02040503050406030204" pitchFamily="18" charset="0"/>
                </a:rPr>
                <a:t>𝒂𝒊</a:t>
              </a:r>
              <a:endParaRPr lang="es-CO" sz="1100" b="1"/>
            </a:p>
          </xdr:txBody>
        </xdr:sp>
      </mc:Fallback>
    </mc:AlternateContent>
    <xdr:clientData/>
  </xdr:oneCellAnchor>
  <xdr:twoCellAnchor>
    <xdr:from>
      <xdr:col>16</xdr:col>
      <xdr:colOff>128745</xdr:colOff>
      <xdr:row>19</xdr:row>
      <xdr:rowOff>149260</xdr:rowOff>
    </xdr:from>
    <xdr:to>
      <xdr:col>22</xdr:col>
      <xdr:colOff>128745</xdr:colOff>
      <xdr:row>33</xdr:row>
      <xdr:rowOff>41240</xdr:rowOff>
    </xdr:to>
    <xdr:graphicFrame macro="">
      <xdr:nvGraphicFramePr>
        <xdr:cNvPr id="237" name="Gráfico 228">
          <a:extLst>
            <a:ext uri="{FF2B5EF4-FFF2-40B4-BE49-F238E27FC236}">
              <a16:creationId xmlns:a16="http://schemas.microsoft.com/office/drawing/2014/main" id="{26530FD7-BC8F-4AF5-A3DD-AB60BF8D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519112</xdr:colOff>
      <xdr:row>112</xdr:row>
      <xdr:rowOff>185737</xdr:rowOff>
    </xdr:from>
    <xdr:to>
      <xdr:col>14</xdr:col>
      <xdr:colOff>519112</xdr:colOff>
      <xdr:row>126</xdr:row>
      <xdr:rowOff>128587</xdr:rowOff>
    </xdr:to>
    <xdr:graphicFrame macro="">
      <xdr:nvGraphicFramePr>
        <xdr:cNvPr id="238" name="Gráfico 237">
          <a:extLst>
            <a:ext uri="{FF2B5EF4-FFF2-40B4-BE49-F238E27FC236}">
              <a16:creationId xmlns:a16="http://schemas.microsoft.com/office/drawing/2014/main" id="{0AFD86C7-96F1-4E4D-B503-74A2B420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23812</xdr:colOff>
      <xdr:row>76</xdr:row>
      <xdr:rowOff>100012</xdr:rowOff>
    </xdr:from>
    <xdr:to>
      <xdr:col>15</xdr:col>
      <xdr:colOff>23812</xdr:colOff>
      <xdr:row>90</xdr:row>
      <xdr:rowOff>42862</xdr:rowOff>
    </xdr:to>
    <xdr:graphicFrame macro="">
      <xdr:nvGraphicFramePr>
        <xdr:cNvPr id="241" name="Gráfico 238">
          <a:extLst>
            <a:ext uri="{FF2B5EF4-FFF2-40B4-BE49-F238E27FC236}">
              <a16:creationId xmlns:a16="http://schemas.microsoft.com/office/drawing/2014/main" id="{984B592A-6C92-45A5-976F-0E07A976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</xdr:colOff>
      <xdr:row>4</xdr:row>
      <xdr:rowOff>237796</xdr:rowOff>
    </xdr:from>
    <xdr:to>
      <xdr:col>16</xdr:col>
      <xdr:colOff>752732</xdr:colOff>
      <xdr:row>18</xdr:row>
      <xdr:rowOff>180974</xdr:rowOff>
    </xdr:to>
    <xdr:graphicFrame macro="">
      <xdr:nvGraphicFramePr>
        <xdr:cNvPr id="14" name="Gráfico 2">
          <a:extLst>
            <a:ext uri="{FF2B5EF4-FFF2-40B4-BE49-F238E27FC236}">
              <a16:creationId xmlns:a16="http://schemas.microsoft.com/office/drawing/2014/main" id="{EF52D5F5-690D-4DAD-941E-9A2C10D2F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759691</xdr:colOff>
      <xdr:row>19</xdr:row>
      <xdr:rowOff>195598</xdr:rowOff>
    </xdr:from>
    <xdr:to>
      <xdr:col>16</xdr:col>
      <xdr:colOff>749838</xdr:colOff>
      <xdr:row>33</xdr:row>
      <xdr:rowOff>179832</xdr:rowOff>
    </xdr:to>
    <xdr:graphicFrame macro="">
      <xdr:nvGraphicFramePr>
        <xdr:cNvPr id="23" name="Gráfico 7">
          <a:extLst>
            <a:ext uri="{FF2B5EF4-FFF2-40B4-BE49-F238E27FC236}">
              <a16:creationId xmlns:a16="http://schemas.microsoft.com/office/drawing/2014/main" id="{2498B6B4-677C-4E95-9EA0-30CE489B9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179785</xdr:colOff>
      <xdr:row>55</xdr:row>
      <xdr:rowOff>182760</xdr:rowOff>
    </xdr:from>
    <xdr:ext cx="35195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">
              <a:extLst>
                <a:ext uri="{FF2B5EF4-FFF2-40B4-BE49-F238E27FC236}">
                  <a16:creationId xmlns:a16="http://schemas.microsoft.com/office/drawing/2014/main" id="{59991AAA-FC1B-4090-BB36-9048E24EB3F1}"/>
                </a:ext>
              </a:extLst>
            </xdr:cNvPr>
            <xdr:cNvSpPr txBox="1"/>
          </xdr:nvSpPr>
          <xdr:spPr>
            <a:xfrm>
              <a:off x="2113360" y="11241285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𝒇𝒊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10" name="CuadroTexto 1">
              <a:extLst>
                <a:ext uri="{FF2B5EF4-FFF2-40B4-BE49-F238E27FC236}">
                  <a16:creationId xmlns:a16="http://schemas.microsoft.com/office/drawing/2014/main" id="{59991AAA-FC1B-4090-BB36-9048E24EB3F1}"/>
                </a:ext>
              </a:extLst>
            </xdr:cNvPr>
            <xdr:cNvSpPr txBox="1"/>
          </xdr:nvSpPr>
          <xdr:spPr>
            <a:xfrm>
              <a:off x="2113360" y="11241285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%𝑬_𝒇𝒊</a:t>
              </a:r>
              <a:endParaRPr lang="es-CO" sz="1100" b="1"/>
            </a:p>
          </xdr:txBody>
        </xdr:sp>
      </mc:Fallback>
    </mc:AlternateContent>
    <xdr:clientData/>
  </xdr:oneCellAnchor>
  <xdr:twoCellAnchor>
    <xdr:from>
      <xdr:col>8</xdr:col>
      <xdr:colOff>752976</xdr:colOff>
      <xdr:row>59</xdr:row>
      <xdr:rowOff>42970</xdr:rowOff>
    </xdr:from>
    <xdr:to>
      <xdr:col>14</xdr:col>
      <xdr:colOff>752976</xdr:colOff>
      <xdr:row>72</xdr:row>
      <xdr:rowOff>132777</xdr:rowOff>
    </xdr:to>
    <xdr:graphicFrame macro="">
      <xdr:nvGraphicFramePr>
        <xdr:cNvPr id="17" name="Gráfico 10">
          <a:extLst>
            <a:ext uri="{FF2B5EF4-FFF2-40B4-BE49-F238E27FC236}">
              <a16:creationId xmlns:a16="http://schemas.microsoft.com/office/drawing/2014/main" id="{ED09887E-83AC-4BDF-BAFE-2A992194B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179785</xdr:colOff>
      <xdr:row>109</xdr:row>
      <xdr:rowOff>182760</xdr:rowOff>
    </xdr:from>
    <xdr:ext cx="3578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">
              <a:extLst>
                <a:ext uri="{FF2B5EF4-FFF2-40B4-BE49-F238E27FC236}">
                  <a16:creationId xmlns:a16="http://schemas.microsoft.com/office/drawing/2014/main" id="{BE117943-156C-4149-BE07-120115D8585F}"/>
                </a:ext>
              </a:extLst>
            </xdr:cNvPr>
            <xdr:cNvSpPr txBox="1"/>
          </xdr:nvSpPr>
          <xdr:spPr>
            <a:xfrm>
              <a:off x="2113360" y="21823560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𝒂𝒊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13" name="CuadroTexto 1">
              <a:extLst>
                <a:ext uri="{FF2B5EF4-FFF2-40B4-BE49-F238E27FC236}">
                  <a16:creationId xmlns:a16="http://schemas.microsoft.com/office/drawing/2014/main" id="{BE117943-156C-4149-BE07-120115D8585F}"/>
                </a:ext>
              </a:extLst>
            </xdr:cNvPr>
            <xdr:cNvSpPr txBox="1"/>
          </xdr:nvSpPr>
          <xdr:spPr>
            <a:xfrm>
              <a:off x="2113360" y="21823560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</a:t>
              </a:r>
              <a:r>
                <a:rPr lang="es-ES" sz="1100" b="1" i="0">
                  <a:latin typeface="Cambria Math" panose="02040503050406030204" pitchFamily="18" charset="0"/>
                </a:rPr>
                <a:t>𝒂𝒊</a:t>
              </a:r>
              <a:endParaRPr lang="es-CO" sz="1100" b="1"/>
            </a:p>
          </xdr:txBody>
        </xdr:sp>
      </mc:Fallback>
    </mc:AlternateContent>
    <xdr:clientData/>
  </xdr:oneCellAnchor>
  <xdr:twoCellAnchor>
    <xdr:from>
      <xdr:col>11</xdr:col>
      <xdr:colOff>9525</xdr:colOff>
      <xdr:row>35</xdr:row>
      <xdr:rowOff>4762</xdr:rowOff>
    </xdr:from>
    <xdr:to>
      <xdr:col>17</xdr:col>
      <xdr:colOff>9525</xdr:colOff>
      <xdr:row>48</xdr:row>
      <xdr:rowOff>147637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id="{A4506FFC-BF98-989C-D954-52051D5F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112</xdr:row>
      <xdr:rowOff>4762</xdr:rowOff>
    </xdr:from>
    <xdr:to>
      <xdr:col>15</xdr:col>
      <xdr:colOff>4762</xdr:colOff>
      <xdr:row>125</xdr:row>
      <xdr:rowOff>147637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11A5333-5C11-4E65-BDDD-787F00C4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179785</xdr:colOff>
      <xdr:row>54</xdr:row>
      <xdr:rowOff>182760</xdr:rowOff>
    </xdr:from>
    <xdr:ext cx="35195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289D47D-3E92-4DDF-8224-FAF391B1ADBA}"/>
                </a:ext>
              </a:extLst>
            </xdr:cNvPr>
            <xdr:cNvSpPr txBox="1"/>
          </xdr:nvSpPr>
          <xdr:spPr>
            <a:xfrm>
              <a:off x="2113360" y="11241285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𝒇𝒊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289D47D-3E92-4DDF-8224-FAF391B1ADBA}"/>
                </a:ext>
              </a:extLst>
            </xdr:cNvPr>
            <xdr:cNvSpPr txBox="1"/>
          </xdr:nvSpPr>
          <xdr:spPr>
            <a:xfrm>
              <a:off x="2113360" y="11241285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%𝑬_𝒇𝒊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2</xdr:col>
      <xdr:colOff>179785</xdr:colOff>
      <xdr:row>107</xdr:row>
      <xdr:rowOff>182760</xdr:rowOff>
    </xdr:from>
    <xdr:ext cx="3578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2293747D-E6B5-4EC5-8426-2E232CF3C462}"/>
                </a:ext>
              </a:extLst>
            </xdr:cNvPr>
            <xdr:cNvSpPr txBox="1"/>
          </xdr:nvSpPr>
          <xdr:spPr>
            <a:xfrm>
              <a:off x="2113360" y="21823560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𝒂𝒊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2293747D-E6B5-4EC5-8426-2E232CF3C462}"/>
                </a:ext>
              </a:extLst>
            </xdr:cNvPr>
            <xdr:cNvSpPr txBox="1"/>
          </xdr:nvSpPr>
          <xdr:spPr>
            <a:xfrm>
              <a:off x="2113360" y="21823560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</a:t>
              </a:r>
              <a:r>
                <a:rPr lang="es-ES" sz="1100" b="1" i="0">
                  <a:latin typeface="Cambria Math" panose="02040503050406030204" pitchFamily="18" charset="0"/>
                </a:rPr>
                <a:t>𝒂𝒊</a:t>
              </a:r>
              <a:endParaRPr lang="es-CO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</xdr:colOff>
      <xdr:row>4</xdr:row>
      <xdr:rowOff>237796</xdr:rowOff>
    </xdr:from>
    <xdr:to>
      <xdr:col>16</xdr:col>
      <xdr:colOff>752732</xdr:colOff>
      <xdr:row>18</xdr:row>
      <xdr:rowOff>180974</xdr:rowOff>
    </xdr:to>
    <xdr:graphicFrame macro="">
      <xdr:nvGraphicFramePr>
        <xdr:cNvPr id="18" name="Gráfico 2">
          <a:extLst>
            <a:ext uri="{FF2B5EF4-FFF2-40B4-BE49-F238E27FC236}">
              <a16:creationId xmlns:a16="http://schemas.microsoft.com/office/drawing/2014/main" id="{6338BC0C-76E9-4EE5-A1F5-27030C59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759691</xdr:colOff>
      <xdr:row>19</xdr:row>
      <xdr:rowOff>195598</xdr:rowOff>
    </xdr:from>
    <xdr:to>
      <xdr:col>16</xdr:col>
      <xdr:colOff>749838</xdr:colOff>
      <xdr:row>33</xdr:row>
      <xdr:rowOff>179832</xdr:rowOff>
    </xdr:to>
    <xdr:graphicFrame macro="">
      <xdr:nvGraphicFramePr>
        <xdr:cNvPr id="25" name="Gráfico 7">
          <a:extLst>
            <a:ext uri="{FF2B5EF4-FFF2-40B4-BE49-F238E27FC236}">
              <a16:creationId xmlns:a16="http://schemas.microsoft.com/office/drawing/2014/main" id="{4965E427-5E91-46D4-90B8-057D7A3F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179785</xdr:colOff>
      <xdr:row>55</xdr:row>
      <xdr:rowOff>182760</xdr:rowOff>
    </xdr:from>
    <xdr:ext cx="35195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">
              <a:extLst>
                <a:ext uri="{FF2B5EF4-FFF2-40B4-BE49-F238E27FC236}">
                  <a16:creationId xmlns:a16="http://schemas.microsoft.com/office/drawing/2014/main" id="{0C850041-D324-4E5C-B698-0A2067A6CD18}"/>
                </a:ext>
              </a:extLst>
            </xdr:cNvPr>
            <xdr:cNvSpPr txBox="1"/>
          </xdr:nvSpPr>
          <xdr:spPr>
            <a:xfrm>
              <a:off x="1989535" y="11193660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𝒇𝒊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4" name="CuadroTexto 1">
              <a:extLst>
                <a:ext uri="{FF2B5EF4-FFF2-40B4-BE49-F238E27FC236}">
                  <a16:creationId xmlns:a16="http://schemas.microsoft.com/office/drawing/2014/main" id="{0C850041-D324-4E5C-B698-0A2067A6CD18}"/>
                </a:ext>
              </a:extLst>
            </xdr:cNvPr>
            <xdr:cNvSpPr txBox="1"/>
          </xdr:nvSpPr>
          <xdr:spPr>
            <a:xfrm>
              <a:off x="1989535" y="11193660"/>
              <a:ext cx="351956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%𝑬_𝒇𝒊</a:t>
              </a:r>
              <a:endParaRPr lang="es-CO" sz="1100" b="1"/>
            </a:p>
          </xdr:txBody>
        </xdr:sp>
      </mc:Fallback>
    </mc:AlternateContent>
    <xdr:clientData/>
  </xdr:oneCellAnchor>
  <xdr:twoCellAnchor>
    <xdr:from>
      <xdr:col>9</xdr:col>
      <xdr:colOff>501</xdr:colOff>
      <xdr:row>57</xdr:row>
      <xdr:rowOff>195370</xdr:rowOff>
    </xdr:from>
    <xdr:to>
      <xdr:col>15</xdr:col>
      <xdr:colOff>501</xdr:colOff>
      <xdr:row>71</xdr:row>
      <xdr:rowOff>85152</xdr:rowOff>
    </xdr:to>
    <xdr:graphicFrame macro="">
      <xdr:nvGraphicFramePr>
        <xdr:cNvPr id="32" name="Gráfico 10">
          <a:extLst>
            <a:ext uri="{FF2B5EF4-FFF2-40B4-BE49-F238E27FC236}">
              <a16:creationId xmlns:a16="http://schemas.microsoft.com/office/drawing/2014/main" id="{82B372B3-76B2-4BBC-84F3-B9C7140EE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179785</xdr:colOff>
      <xdr:row>109</xdr:row>
      <xdr:rowOff>182760</xdr:rowOff>
    </xdr:from>
    <xdr:ext cx="3578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">
              <a:extLst>
                <a:ext uri="{FF2B5EF4-FFF2-40B4-BE49-F238E27FC236}">
                  <a16:creationId xmlns:a16="http://schemas.microsoft.com/office/drawing/2014/main" id="{3AED8F41-0C45-4869-AAD5-67E111E29D45}"/>
                </a:ext>
              </a:extLst>
            </xdr:cNvPr>
            <xdr:cNvSpPr txBox="1"/>
          </xdr:nvSpPr>
          <xdr:spPr>
            <a:xfrm>
              <a:off x="1989535" y="21966435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%</m:t>
                    </m:r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𝒂𝒊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6" name="CuadroTexto 1">
              <a:extLst>
                <a:ext uri="{FF2B5EF4-FFF2-40B4-BE49-F238E27FC236}">
                  <a16:creationId xmlns:a16="http://schemas.microsoft.com/office/drawing/2014/main" id="{3AED8F41-0C45-4869-AAD5-67E111E29D45}"/>
                </a:ext>
              </a:extLst>
            </xdr:cNvPr>
            <xdr:cNvSpPr txBox="1"/>
          </xdr:nvSpPr>
          <xdr:spPr>
            <a:xfrm>
              <a:off x="1989535" y="21966435"/>
              <a:ext cx="357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%𝑬_</a:t>
              </a:r>
              <a:r>
                <a:rPr lang="es-ES" sz="1100" b="1" i="0">
                  <a:latin typeface="Cambria Math" panose="02040503050406030204" pitchFamily="18" charset="0"/>
                </a:rPr>
                <a:t>𝒂𝒊</a:t>
              </a:r>
              <a:endParaRPr lang="es-CO" sz="1100" b="1"/>
            </a:p>
          </xdr:txBody>
        </xdr:sp>
      </mc:Fallback>
    </mc:AlternateContent>
    <xdr:clientData/>
  </xdr:oneCellAnchor>
  <xdr:twoCellAnchor>
    <xdr:from>
      <xdr:col>11</xdr:col>
      <xdr:colOff>176212</xdr:colOff>
      <xdr:row>35</xdr:row>
      <xdr:rowOff>14287</xdr:rowOff>
    </xdr:from>
    <xdr:to>
      <xdr:col>17</xdr:col>
      <xdr:colOff>176212</xdr:colOff>
      <xdr:row>48</xdr:row>
      <xdr:rowOff>157162</xdr:rowOff>
    </xdr:to>
    <xdr:graphicFrame macro="">
      <xdr:nvGraphicFramePr>
        <xdr:cNvPr id="28" name="Gráfico 8">
          <a:extLst>
            <a:ext uri="{FF2B5EF4-FFF2-40B4-BE49-F238E27FC236}">
              <a16:creationId xmlns:a16="http://schemas.microsoft.com/office/drawing/2014/main" id="{1DADE168-A4C1-94C9-03E6-E5D4FD69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112</xdr:row>
      <xdr:rowOff>4762</xdr:rowOff>
    </xdr:from>
    <xdr:to>
      <xdr:col>15</xdr:col>
      <xdr:colOff>14287</xdr:colOff>
      <xdr:row>125</xdr:row>
      <xdr:rowOff>147637</xdr:rowOff>
    </xdr:to>
    <xdr:graphicFrame macro="">
      <xdr:nvGraphicFramePr>
        <xdr:cNvPr id="35" name="Gráfico 9">
          <a:extLst>
            <a:ext uri="{FF2B5EF4-FFF2-40B4-BE49-F238E27FC236}">
              <a16:creationId xmlns:a16="http://schemas.microsoft.com/office/drawing/2014/main" id="{28614F02-8309-CE4C-04B8-B4437B6BD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15B1-76C8-4F36-B785-4005B34FA509}">
  <dimension ref="B3:K161"/>
  <sheetViews>
    <sheetView tabSelected="1" topLeftCell="A57" zoomScale="119" zoomScaleNormal="100" workbookViewId="0">
      <selection activeCell="C112" sqref="C112"/>
    </sheetView>
  </sheetViews>
  <sheetFormatPr baseColWidth="10" defaultRowHeight="15" x14ac:dyDescent="0.25"/>
  <cols>
    <col min="2" max="2" width="17.5703125" customWidth="1"/>
    <col min="3" max="5" width="12.28515625" bestFit="1" customWidth="1"/>
    <col min="6" max="6" width="11.42578125" customWidth="1"/>
    <col min="7" max="8" width="12.28515625" bestFit="1" customWidth="1"/>
    <col min="9" max="9" width="11.42578125" customWidth="1"/>
    <col min="12" max="12" width="11.42578125" customWidth="1"/>
  </cols>
  <sheetData>
    <row r="3" spans="2:11" ht="19.5" customHeight="1" x14ac:dyDescent="0.25">
      <c r="B3" s="8" t="s">
        <v>5</v>
      </c>
      <c r="C3" s="9"/>
      <c r="D3" s="9"/>
      <c r="E3" s="9"/>
    </row>
    <row r="4" spans="2:11" x14ac:dyDescent="0.25">
      <c r="K4" s="7" t="s">
        <v>2</v>
      </c>
    </row>
    <row r="5" spans="2:11" ht="18.75" x14ac:dyDescent="0.35">
      <c r="B5" s="3" t="s">
        <v>0</v>
      </c>
      <c r="C5" s="3" t="s">
        <v>1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</row>
    <row r="6" spans="2:11" ht="15.75" x14ac:dyDescent="0.25">
      <c r="B6" s="1">
        <v>1</v>
      </c>
      <c r="C6" s="2">
        <f>EXP(B6)</f>
        <v>2.7182818284590451</v>
      </c>
      <c r="D6">
        <f>1+B6</f>
        <v>2</v>
      </c>
      <c r="E6">
        <f t="shared" ref="E6:I15" si="0">D6+($B6^E$5)/FACT(E$5)</f>
        <v>2.5</v>
      </c>
      <c r="F6">
        <f t="shared" si="0"/>
        <v>2.6666666666666665</v>
      </c>
      <c r="G6">
        <f t="shared" si="0"/>
        <v>2.708333333333333</v>
      </c>
      <c r="H6">
        <f t="shared" si="0"/>
        <v>2.7166666666666663</v>
      </c>
      <c r="I6">
        <f t="shared" si="0"/>
        <v>2.7180555555555554</v>
      </c>
    </row>
    <row r="7" spans="2:11" ht="15.75" x14ac:dyDescent="0.25">
      <c r="B7" s="1">
        <v>2</v>
      </c>
      <c r="C7" s="2">
        <f>EXP(B7)</f>
        <v>7.3890560989306504</v>
      </c>
      <c r="D7">
        <f t="shared" ref="D7:D54" si="1">1+B7</f>
        <v>3</v>
      </c>
      <c r="E7">
        <f t="shared" si="0"/>
        <v>5</v>
      </c>
      <c r="F7">
        <f t="shared" si="0"/>
        <v>6.333333333333333</v>
      </c>
      <c r="G7">
        <f t="shared" si="0"/>
        <v>7</v>
      </c>
      <c r="H7">
        <f t="shared" si="0"/>
        <v>7.2666666666666666</v>
      </c>
      <c r="I7">
        <f t="shared" si="0"/>
        <v>7.3555555555555552</v>
      </c>
    </row>
    <row r="8" spans="2:11" ht="15.75" x14ac:dyDescent="0.25">
      <c r="B8" s="1">
        <v>3</v>
      </c>
      <c r="C8" s="2">
        <f t="shared" ref="C8:C55" si="2">EXP(B8)</f>
        <v>20.085536923187668</v>
      </c>
      <c r="D8">
        <f t="shared" si="1"/>
        <v>4</v>
      </c>
      <c r="E8">
        <f t="shared" si="0"/>
        <v>8.5</v>
      </c>
      <c r="F8">
        <f t="shared" si="0"/>
        <v>13</v>
      </c>
      <c r="G8">
        <f t="shared" si="0"/>
        <v>16.375</v>
      </c>
      <c r="H8">
        <f t="shared" si="0"/>
        <v>18.399999999999999</v>
      </c>
      <c r="I8">
        <f t="shared" si="0"/>
        <v>19.412499999999998</v>
      </c>
    </row>
    <row r="9" spans="2:11" ht="15.75" x14ac:dyDescent="0.25">
      <c r="B9" s="1">
        <v>4</v>
      </c>
      <c r="C9" s="2">
        <f t="shared" si="2"/>
        <v>54.598150033144236</v>
      </c>
      <c r="D9">
        <f t="shared" si="1"/>
        <v>5</v>
      </c>
      <c r="E9">
        <f t="shared" si="0"/>
        <v>13</v>
      </c>
      <c r="F9">
        <f t="shared" si="0"/>
        <v>23.666666666666664</v>
      </c>
      <c r="G9">
        <f t="shared" si="0"/>
        <v>34.333333333333329</v>
      </c>
      <c r="H9">
        <f t="shared" si="0"/>
        <v>42.86666666666666</v>
      </c>
      <c r="I9">
        <f t="shared" si="0"/>
        <v>48.55555555555555</v>
      </c>
    </row>
    <row r="10" spans="2:11" ht="15.75" x14ac:dyDescent="0.25">
      <c r="B10" s="1">
        <v>5</v>
      </c>
      <c r="C10" s="2">
        <f t="shared" si="2"/>
        <v>148.4131591025766</v>
      </c>
      <c r="D10">
        <f t="shared" si="1"/>
        <v>6</v>
      </c>
      <c r="E10">
        <f t="shared" si="0"/>
        <v>18.5</v>
      </c>
      <c r="F10">
        <f t="shared" si="0"/>
        <v>39.333333333333329</v>
      </c>
      <c r="G10">
        <f t="shared" si="0"/>
        <v>65.375</v>
      </c>
      <c r="H10">
        <f t="shared" si="0"/>
        <v>91.416666666666671</v>
      </c>
      <c r="I10">
        <f t="shared" si="0"/>
        <v>113.11805555555556</v>
      </c>
    </row>
    <row r="11" spans="2:11" ht="15.75" x14ac:dyDescent="0.25">
      <c r="B11" s="1">
        <v>6</v>
      </c>
      <c r="C11" s="2">
        <f t="shared" si="2"/>
        <v>403.42879349273511</v>
      </c>
      <c r="D11">
        <f t="shared" si="1"/>
        <v>7</v>
      </c>
      <c r="E11">
        <f t="shared" si="0"/>
        <v>25</v>
      </c>
      <c r="F11">
        <f t="shared" si="0"/>
        <v>61</v>
      </c>
      <c r="G11">
        <f t="shared" si="0"/>
        <v>115</v>
      </c>
      <c r="H11">
        <f t="shared" si="0"/>
        <v>179.8</v>
      </c>
      <c r="I11">
        <f t="shared" si="0"/>
        <v>244.60000000000002</v>
      </c>
    </row>
    <row r="12" spans="2:11" ht="15.75" x14ac:dyDescent="0.25">
      <c r="B12" s="1">
        <v>7</v>
      </c>
      <c r="C12" s="2">
        <f t="shared" si="2"/>
        <v>1096.6331584284585</v>
      </c>
      <c r="D12">
        <f t="shared" si="1"/>
        <v>8</v>
      </c>
      <c r="E12">
        <f t="shared" si="0"/>
        <v>32.5</v>
      </c>
      <c r="F12">
        <f t="shared" si="0"/>
        <v>89.666666666666657</v>
      </c>
      <c r="G12">
        <f t="shared" si="0"/>
        <v>189.70833333333331</v>
      </c>
      <c r="H12">
        <f t="shared" si="0"/>
        <v>329.76666666666665</v>
      </c>
      <c r="I12">
        <f t="shared" si="0"/>
        <v>493.16805555555555</v>
      </c>
    </row>
    <row r="13" spans="2:11" ht="15.75" x14ac:dyDescent="0.25">
      <c r="B13" s="1">
        <v>8</v>
      </c>
      <c r="C13" s="2">
        <f t="shared" si="2"/>
        <v>2980.9579870417283</v>
      </c>
      <c r="D13">
        <f t="shared" si="1"/>
        <v>9</v>
      </c>
      <c r="E13">
        <f t="shared" si="0"/>
        <v>41</v>
      </c>
      <c r="F13">
        <f t="shared" si="0"/>
        <v>126.33333333333333</v>
      </c>
      <c r="G13">
        <f t="shared" si="0"/>
        <v>297</v>
      </c>
      <c r="H13">
        <f t="shared" si="0"/>
        <v>570.06666666666661</v>
      </c>
      <c r="I13">
        <f t="shared" si="0"/>
        <v>934.15555555555557</v>
      </c>
    </row>
    <row r="14" spans="2:11" ht="15.75" x14ac:dyDescent="0.25">
      <c r="B14" s="1">
        <v>9</v>
      </c>
      <c r="C14" s="2">
        <f t="shared" si="2"/>
        <v>8103.0839275753842</v>
      </c>
      <c r="D14">
        <f t="shared" si="1"/>
        <v>10</v>
      </c>
      <c r="E14">
        <f t="shared" si="0"/>
        <v>50.5</v>
      </c>
      <c r="F14">
        <f t="shared" si="0"/>
        <v>172</v>
      </c>
      <c r="G14">
        <f t="shared" si="0"/>
        <v>445.375</v>
      </c>
      <c r="H14">
        <f t="shared" si="0"/>
        <v>937.45</v>
      </c>
      <c r="I14">
        <f t="shared" si="0"/>
        <v>1675.5625</v>
      </c>
    </row>
    <row r="15" spans="2:11" ht="15.75" x14ac:dyDescent="0.25">
      <c r="B15" s="1">
        <v>10</v>
      </c>
      <c r="C15" s="2">
        <f t="shared" si="2"/>
        <v>22026.465794806718</v>
      </c>
      <c r="D15">
        <f t="shared" si="1"/>
        <v>11</v>
      </c>
      <c r="E15">
        <f t="shared" si="0"/>
        <v>61</v>
      </c>
      <c r="F15">
        <f t="shared" si="0"/>
        <v>227.66666666666666</v>
      </c>
      <c r="G15">
        <f t="shared" si="0"/>
        <v>644.33333333333337</v>
      </c>
      <c r="H15">
        <f t="shared" si="0"/>
        <v>1477.6666666666667</v>
      </c>
      <c r="I15">
        <f t="shared" si="0"/>
        <v>2866.5555555555557</v>
      </c>
    </row>
    <row r="16" spans="2:11" ht="15.75" x14ac:dyDescent="0.25">
      <c r="B16" s="1">
        <v>11</v>
      </c>
      <c r="C16" s="2">
        <f t="shared" si="2"/>
        <v>59874.141715197817</v>
      </c>
      <c r="D16">
        <f t="shared" si="1"/>
        <v>12</v>
      </c>
      <c r="E16">
        <f t="shared" ref="E16:I25" si="3">D16+($B16^E$5)/FACT(E$5)</f>
        <v>72.5</v>
      </c>
      <c r="F16">
        <f t="shared" si="3"/>
        <v>294.33333333333337</v>
      </c>
      <c r="G16">
        <f t="shared" si="3"/>
        <v>904.375</v>
      </c>
      <c r="H16">
        <f t="shared" si="3"/>
        <v>2246.4666666666667</v>
      </c>
      <c r="I16">
        <f t="shared" si="3"/>
        <v>4706.9680555555551</v>
      </c>
    </row>
    <row r="17" spans="2:9" ht="15.75" x14ac:dyDescent="0.25">
      <c r="B17" s="1">
        <v>12</v>
      </c>
      <c r="C17" s="2">
        <f t="shared" si="2"/>
        <v>162754.79141900392</v>
      </c>
      <c r="D17">
        <f t="shared" si="1"/>
        <v>13</v>
      </c>
      <c r="E17">
        <f t="shared" si="3"/>
        <v>85</v>
      </c>
      <c r="F17">
        <f t="shared" si="3"/>
        <v>373</v>
      </c>
      <c r="G17">
        <f t="shared" si="3"/>
        <v>1237</v>
      </c>
      <c r="H17">
        <f t="shared" si="3"/>
        <v>3310.6</v>
      </c>
      <c r="I17">
        <f t="shared" si="3"/>
        <v>7457.7999999999993</v>
      </c>
    </row>
    <row r="18" spans="2:9" ht="15.75" x14ac:dyDescent="0.25">
      <c r="B18" s="1">
        <v>13</v>
      </c>
      <c r="C18" s="2">
        <f t="shared" si="2"/>
        <v>442413.39200892049</v>
      </c>
      <c r="D18">
        <f t="shared" si="1"/>
        <v>14</v>
      </c>
      <c r="E18">
        <f t="shared" si="3"/>
        <v>98.5</v>
      </c>
      <c r="F18">
        <f t="shared" si="3"/>
        <v>464.66666666666669</v>
      </c>
      <c r="G18">
        <f t="shared" si="3"/>
        <v>1654.7083333333335</v>
      </c>
      <c r="H18">
        <f t="shared" si="3"/>
        <v>4748.8166666666666</v>
      </c>
      <c r="I18">
        <f t="shared" si="3"/>
        <v>11452.718055555555</v>
      </c>
    </row>
    <row r="19" spans="2:9" ht="15.75" x14ac:dyDescent="0.25">
      <c r="B19" s="1">
        <v>14</v>
      </c>
      <c r="C19" s="2">
        <f t="shared" si="2"/>
        <v>1202604.2841647768</v>
      </c>
      <c r="D19">
        <f t="shared" si="1"/>
        <v>15</v>
      </c>
      <c r="E19">
        <f t="shared" si="3"/>
        <v>113</v>
      </c>
      <c r="F19">
        <f t="shared" si="3"/>
        <v>570.33333333333326</v>
      </c>
      <c r="G19">
        <f t="shared" si="3"/>
        <v>2171</v>
      </c>
      <c r="H19">
        <f t="shared" si="3"/>
        <v>6652.8666666666668</v>
      </c>
      <c r="I19">
        <f t="shared" si="3"/>
        <v>17110.555555555555</v>
      </c>
    </row>
    <row r="20" spans="2:9" ht="15.75" x14ac:dyDescent="0.25">
      <c r="B20" s="1">
        <v>15</v>
      </c>
      <c r="C20" s="2">
        <f t="shared" si="2"/>
        <v>3269017.3724721107</v>
      </c>
      <c r="D20">
        <f t="shared" si="1"/>
        <v>16</v>
      </c>
      <c r="E20">
        <f t="shared" si="3"/>
        <v>128.5</v>
      </c>
      <c r="F20">
        <f t="shared" si="3"/>
        <v>691</v>
      </c>
      <c r="G20">
        <f t="shared" si="3"/>
        <v>2800.375</v>
      </c>
      <c r="H20">
        <f t="shared" si="3"/>
        <v>9128.5</v>
      </c>
      <c r="I20">
        <f t="shared" si="3"/>
        <v>24948.8125</v>
      </c>
    </row>
    <row r="21" spans="2:9" ht="15.75" x14ac:dyDescent="0.25">
      <c r="B21" s="1">
        <v>16</v>
      </c>
      <c r="C21" s="2">
        <f t="shared" si="2"/>
        <v>8886110.5205078721</v>
      </c>
      <c r="D21">
        <f t="shared" si="1"/>
        <v>17</v>
      </c>
      <c r="E21">
        <f t="shared" si="3"/>
        <v>145</v>
      </c>
      <c r="F21">
        <f t="shared" si="3"/>
        <v>827.66666666666663</v>
      </c>
      <c r="G21">
        <f t="shared" si="3"/>
        <v>3558.333333333333</v>
      </c>
      <c r="H21">
        <f t="shared" si="3"/>
        <v>12296.466666666667</v>
      </c>
      <c r="I21">
        <f t="shared" si="3"/>
        <v>35598.155555555553</v>
      </c>
    </row>
    <row r="22" spans="2:9" ht="15.75" x14ac:dyDescent="0.25">
      <c r="B22" s="1">
        <v>17</v>
      </c>
      <c r="C22" s="2">
        <f t="shared" si="2"/>
        <v>24154952.753575299</v>
      </c>
      <c r="D22">
        <f t="shared" si="1"/>
        <v>18</v>
      </c>
      <c r="E22">
        <f t="shared" si="3"/>
        <v>162.5</v>
      </c>
      <c r="F22">
        <f t="shared" si="3"/>
        <v>981.33333333333337</v>
      </c>
      <c r="G22">
        <f t="shared" si="3"/>
        <v>4461.375</v>
      </c>
      <c r="H22">
        <f t="shared" si="3"/>
        <v>16293.516666666666</v>
      </c>
      <c r="I22">
        <f t="shared" si="3"/>
        <v>49817.91805555555</v>
      </c>
    </row>
    <row r="23" spans="2:9" ht="15.75" x14ac:dyDescent="0.25">
      <c r="B23" s="1">
        <v>18</v>
      </c>
      <c r="C23" s="2">
        <f t="shared" si="2"/>
        <v>65659969.13733051</v>
      </c>
      <c r="D23">
        <f t="shared" si="1"/>
        <v>19</v>
      </c>
      <c r="E23">
        <f t="shared" si="3"/>
        <v>181</v>
      </c>
      <c r="F23">
        <f t="shared" si="3"/>
        <v>1153</v>
      </c>
      <c r="G23">
        <f t="shared" si="3"/>
        <v>5527</v>
      </c>
      <c r="H23">
        <f t="shared" si="3"/>
        <v>21273.4</v>
      </c>
      <c r="I23">
        <f t="shared" si="3"/>
        <v>68512.600000000006</v>
      </c>
    </row>
    <row r="24" spans="2:9" ht="15.75" x14ac:dyDescent="0.25">
      <c r="B24" s="1">
        <v>19</v>
      </c>
      <c r="C24" s="2">
        <f t="shared" si="2"/>
        <v>178482300.96318725</v>
      </c>
      <c r="D24">
        <f t="shared" si="1"/>
        <v>20</v>
      </c>
      <c r="E24">
        <f t="shared" si="3"/>
        <v>200.5</v>
      </c>
      <c r="F24">
        <f t="shared" si="3"/>
        <v>1343.6666666666667</v>
      </c>
      <c r="G24">
        <f t="shared" si="3"/>
        <v>6773.7083333333339</v>
      </c>
      <c r="H24">
        <f t="shared" si="3"/>
        <v>27407.866666666669</v>
      </c>
      <c r="I24">
        <f t="shared" si="3"/>
        <v>92749.368055555562</v>
      </c>
    </row>
    <row r="25" spans="2:9" ht="15.75" x14ac:dyDescent="0.25">
      <c r="B25" s="1">
        <v>20</v>
      </c>
      <c r="C25" s="2">
        <f t="shared" si="2"/>
        <v>485165195.40979028</v>
      </c>
      <c r="D25">
        <f t="shared" si="1"/>
        <v>21</v>
      </c>
      <c r="E25">
        <f t="shared" si="3"/>
        <v>221</v>
      </c>
      <c r="F25">
        <f t="shared" si="3"/>
        <v>1554.3333333333333</v>
      </c>
      <c r="G25">
        <f t="shared" si="3"/>
        <v>8221</v>
      </c>
      <c r="H25">
        <f t="shared" si="3"/>
        <v>34887.666666666672</v>
      </c>
      <c r="I25">
        <f t="shared" si="3"/>
        <v>123776.55555555556</v>
      </c>
    </row>
    <row r="26" spans="2:9" ht="15.75" x14ac:dyDescent="0.25">
      <c r="B26" s="1">
        <v>21</v>
      </c>
      <c r="C26" s="2">
        <f t="shared" si="2"/>
        <v>1318815734.4832146</v>
      </c>
      <c r="D26">
        <f t="shared" si="1"/>
        <v>22</v>
      </c>
      <c r="E26">
        <f t="shared" ref="E26:I35" si="4">D26+($B26^E$5)/FACT(E$5)</f>
        <v>242.5</v>
      </c>
      <c r="F26">
        <f t="shared" si="4"/>
        <v>1786</v>
      </c>
      <c r="G26">
        <f t="shared" si="4"/>
        <v>9889.375</v>
      </c>
      <c r="H26">
        <f t="shared" si="4"/>
        <v>43923.55</v>
      </c>
      <c r="I26">
        <f t="shared" si="4"/>
        <v>163043.16250000001</v>
      </c>
    </row>
    <row r="27" spans="2:9" ht="15.75" x14ac:dyDescent="0.25">
      <c r="B27" s="1">
        <v>22</v>
      </c>
      <c r="C27" s="2">
        <f t="shared" si="2"/>
        <v>3584912846.1315918</v>
      </c>
      <c r="D27">
        <f t="shared" si="1"/>
        <v>23</v>
      </c>
      <c r="E27">
        <f t="shared" si="4"/>
        <v>265</v>
      </c>
      <c r="F27">
        <f t="shared" si="4"/>
        <v>2039.6666666666667</v>
      </c>
      <c r="G27">
        <f t="shared" si="4"/>
        <v>11800.333333333332</v>
      </c>
      <c r="H27">
        <f t="shared" si="4"/>
        <v>54747.266666666663</v>
      </c>
      <c r="I27">
        <f t="shared" si="4"/>
        <v>212219.35555555555</v>
      </c>
    </row>
    <row r="28" spans="2:9" ht="15.75" x14ac:dyDescent="0.25">
      <c r="B28" s="1">
        <v>23</v>
      </c>
      <c r="C28" s="2">
        <f t="shared" si="2"/>
        <v>9744803446.2489033</v>
      </c>
      <c r="D28">
        <f t="shared" si="1"/>
        <v>24</v>
      </c>
      <c r="E28">
        <f t="shared" si="4"/>
        <v>288.5</v>
      </c>
      <c r="F28">
        <f t="shared" si="4"/>
        <v>2316.333333333333</v>
      </c>
      <c r="G28">
        <f t="shared" si="4"/>
        <v>13976.375</v>
      </c>
      <c r="H28">
        <f t="shared" si="4"/>
        <v>67612.566666666666</v>
      </c>
      <c r="I28">
        <f t="shared" si="4"/>
        <v>273217.96805555554</v>
      </c>
    </row>
    <row r="29" spans="2:9" ht="15.75" x14ac:dyDescent="0.25">
      <c r="B29" s="1">
        <v>24</v>
      </c>
      <c r="C29" s="2">
        <f t="shared" si="2"/>
        <v>26489122129.843472</v>
      </c>
      <c r="D29">
        <f t="shared" si="1"/>
        <v>25</v>
      </c>
      <c r="E29">
        <f t="shared" si="4"/>
        <v>313</v>
      </c>
      <c r="F29">
        <f t="shared" si="4"/>
        <v>2617</v>
      </c>
      <c r="G29">
        <f t="shared" si="4"/>
        <v>16441</v>
      </c>
      <c r="H29">
        <f t="shared" si="4"/>
        <v>82796.2</v>
      </c>
      <c r="I29">
        <f t="shared" si="4"/>
        <v>348217</v>
      </c>
    </row>
    <row r="30" spans="2:9" ht="15.75" x14ac:dyDescent="0.25">
      <c r="B30" s="1">
        <v>25</v>
      </c>
      <c r="C30" s="2">
        <f t="shared" si="2"/>
        <v>72004899337.38588</v>
      </c>
      <c r="D30">
        <f t="shared" si="1"/>
        <v>26</v>
      </c>
      <c r="E30">
        <f t="shared" si="4"/>
        <v>338.5</v>
      </c>
      <c r="F30">
        <f t="shared" si="4"/>
        <v>2942.6666666666665</v>
      </c>
      <c r="G30">
        <f t="shared" si="4"/>
        <v>19218.708333333332</v>
      </c>
      <c r="H30">
        <f t="shared" si="4"/>
        <v>100598.91666666666</v>
      </c>
      <c r="I30">
        <f t="shared" si="4"/>
        <v>439683.1180555555</v>
      </c>
    </row>
    <row r="31" spans="2:9" ht="15.75" x14ac:dyDescent="0.25">
      <c r="B31" s="1">
        <v>26</v>
      </c>
      <c r="C31" s="2">
        <f t="shared" si="2"/>
        <v>195729609428.83878</v>
      </c>
      <c r="D31">
        <f t="shared" si="1"/>
        <v>27</v>
      </c>
      <c r="E31">
        <f t="shared" si="4"/>
        <v>365</v>
      </c>
      <c r="F31">
        <f t="shared" si="4"/>
        <v>3294.3333333333335</v>
      </c>
      <c r="G31">
        <f t="shared" si="4"/>
        <v>22335</v>
      </c>
      <c r="H31">
        <f t="shared" si="4"/>
        <v>121346.46666666666</v>
      </c>
      <c r="I31">
        <f t="shared" si="4"/>
        <v>550396.15555555548</v>
      </c>
    </row>
    <row r="32" spans="2:9" ht="15.75" x14ac:dyDescent="0.25">
      <c r="B32" s="1">
        <v>27</v>
      </c>
      <c r="C32" s="2">
        <f t="shared" si="2"/>
        <v>532048240601.79865</v>
      </c>
      <c r="D32">
        <f t="shared" si="1"/>
        <v>28</v>
      </c>
      <c r="E32">
        <f t="shared" si="4"/>
        <v>392.5</v>
      </c>
      <c r="F32">
        <f t="shared" si="4"/>
        <v>3673</v>
      </c>
      <c r="G32">
        <f t="shared" si="4"/>
        <v>25816.375</v>
      </c>
      <c r="H32">
        <f t="shared" si="4"/>
        <v>145390.6</v>
      </c>
      <c r="I32">
        <f t="shared" si="4"/>
        <v>683474.61249999993</v>
      </c>
    </row>
    <row r="33" spans="2:9" ht="15.75" x14ac:dyDescent="0.25">
      <c r="B33" s="1">
        <v>28</v>
      </c>
      <c r="C33" s="2">
        <f t="shared" si="2"/>
        <v>1446257064291.4751</v>
      </c>
      <c r="D33">
        <f t="shared" si="1"/>
        <v>29</v>
      </c>
      <c r="E33">
        <f t="shared" si="4"/>
        <v>421</v>
      </c>
      <c r="F33">
        <f t="shared" si="4"/>
        <v>4079.6666666666665</v>
      </c>
      <c r="G33">
        <f t="shared" si="4"/>
        <v>29690.333333333336</v>
      </c>
      <c r="H33">
        <f t="shared" si="4"/>
        <v>173110.06666666668</v>
      </c>
      <c r="I33">
        <f t="shared" si="4"/>
        <v>842402.1555555556</v>
      </c>
    </row>
    <row r="34" spans="2:9" ht="15.75" x14ac:dyDescent="0.25">
      <c r="B34" s="1">
        <v>29</v>
      </c>
      <c r="C34" s="2">
        <f t="shared" si="2"/>
        <v>3931334297144.042</v>
      </c>
      <c r="D34">
        <f t="shared" si="1"/>
        <v>30</v>
      </c>
      <c r="E34">
        <f t="shared" si="4"/>
        <v>450.5</v>
      </c>
      <c r="F34">
        <f t="shared" si="4"/>
        <v>4515.3333333333339</v>
      </c>
      <c r="G34">
        <f t="shared" si="4"/>
        <v>33985.375</v>
      </c>
      <c r="H34">
        <f t="shared" si="4"/>
        <v>204911.61666666667</v>
      </c>
      <c r="I34">
        <f t="shared" si="4"/>
        <v>1031055.1180555556</v>
      </c>
    </row>
    <row r="35" spans="2:9" ht="15.75" x14ac:dyDescent="0.25">
      <c r="B35" s="1">
        <v>30</v>
      </c>
      <c r="C35" s="2">
        <f t="shared" si="2"/>
        <v>10686474581524.463</v>
      </c>
      <c r="D35">
        <f t="shared" si="1"/>
        <v>31</v>
      </c>
      <c r="E35">
        <f t="shared" si="4"/>
        <v>481</v>
      </c>
      <c r="F35">
        <f t="shared" si="4"/>
        <v>4981</v>
      </c>
      <c r="G35">
        <f t="shared" si="4"/>
        <v>38731</v>
      </c>
      <c r="H35">
        <f t="shared" si="4"/>
        <v>241231</v>
      </c>
      <c r="I35">
        <f t="shared" si="4"/>
        <v>1253731</v>
      </c>
    </row>
    <row r="36" spans="2:9" ht="15.75" x14ac:dyDescent="0.25">
      <c r="B36" s="1">
        <v>31</v>
      </c>
      <c r="C36" s="2">
        <f t="shared" si="2"/>
        <v>29048849665247.426</v>
      </c>
      <c r="D36">
        <f t="shared" si="1"/>
        <v>32</v>
      </c>
      <c r="E36">
        <f t="shared" ref="E36:I45" si="5">D36+($B36^E$5)/FACT(E$5)</f>
        <v>512.5</v>
      </c>
      <c r="F36">
        <f t="shared" si="5"/>
        <v>5477.666666666667</v>
      </c>
      <c r="G36">
        <f t="shared" si="5"/>
        <v>43957.708333333328</v>
      </c>
      <c r="H36">
        <f t="shared" si="5"/>
        <v>282533.96666666667</v>
      </c>
      <c r="I36">
        <f t="shared" si="5"/>
        <v>1515177.9680555556</v>
      </c>
    </row>
    <row r="37" spans="2:9" ht="15.75" x14ac:dyDescent="0.25">
      <c r="B37" s="1">
        <v>32</v>
      </c>
      <c r="C37" s="2">
        <f t="shared" si="2"/>
        <v>78962960182680.688</v>
      </c>
      <c r="D37">
        <f t="shared" si="1"/>
        <v>33</v>
      </c>
      <c r="E37">
        <f t="shared" si="5"/>
        <v>545</v>
      </c>
      <c r="F37">
        <f t="shared" si="5"/>
        <v>6006.333333333333</v>
      </c>
      <c r="G37">
        <f t="shared" si="5"/>
        <v>49697</v>
      </c>
      <c r="H37">
        <f t="shared" si="5"/>
        <v>329317.26666666666</v>
      </c>
      <c r="I37">
        <f t="shared" si="5"/>
        <v>1820625.3555555556</v>
      </c>
    </row>
    <row r="38" spans="2:9" ht="15.75" x14ac:dyDescent="0.25">
      <c r="B38" s="1">
        <v>33</v>
      </c>
      <c r="C38" s="2">
        <f t="shared" si="2"/>
        <v>214643579785916.06</v>
      </c>
      <c r="D38">
        <f t="shared" si="1"/>
        <v>34</v>
      </c>
      <c r="E38">
        <f t="shared" si="5"/>
        <v>578.5</v>
      </c>
      <c r="F38">
        <f t="shared" si="5"/>
        <v>6568</v>
      </c>
      <c r="G38">
        <f t="shared" si="5"/>
        <v>55981.375</v>
      </c>
      <c r="H38">
        <f t="shared" si="5"/>
        <v>382109.65</v>
      </c>
      <c r="I38">
        <f t="shared" si="5"/>
        <v>2175815.1625000001</v>
      </c>
    </row>
    <row r="39" spans="2:9" ht="15.75" x14ac:dyDescent="0.25">
      <c r="B39" s="1">
        <v>34</v>
      </c>
      <c r="C39" s="2">
        <f t="shared" si="2"/>
        <v>583461742527454.88</v>
      </c>
      <c r="D39">
        <f t="shared" si="1"/>
        <v>35</v>
      </c>
      <c r="E39">
        <f t="shared" si="5"/>
        <v>613</v>
      </c>
      <c r="F39">
        <f t="shared" si="5"/>
        <v>7163.666666666667</v>
      </c>
      <c r="G39">
        <f t="shared" si="5"/>
        <v>62844.333333333328</v>
      </c>
      <c r="H39">
        <f t="shared" si="5"/>
        <v>441472.86666666664</v>
      </c>
      <c r="I39">
        <f t="shared" si="5"/>
        <v>2587034.5555555555</v>
      </c>
    </row>
    <row r="40" spans="2:9" ht="15.75" x14ac:dyDescent="0.25">
      <c r="B40" s="1">
        <v>35</v>
      </c>
      <c r="C40" s="2">
        <f t="shared" si="2"/>
        <v>1586013452313430.8</v>
      </c>
      <c r="D40">
        <f t="shared" si="1"/>
        <v>36</v>
      </c>
      <c r="E40">
        <f t="shared" si="5"/>
        <v>648.5</v>
      </c>
      <c r="F40">
        <f t="shared" si="5"/>
        <v>7794.333333333333</v>
      </c>
      <c r="G40">
        <f t="shared" si="5"/>
        <v>70320.375</v>
      </c>
      <c r="H40">
        <f t="shared" si="5"/>
        <v>508002.66666666669</v>
      </c>
      <c r="I40">
        <f t="shared" si="5"/>
        <v>3061149.3680555555</v>
      </c>
    </row>
    <row r="41" spans="2:9" ht="15.75" x14ac:dyDescent="0.25">
      <c r="B41" s="1">
        <v>36</v>
      </c>
      <c r="C41" s="2">
        <f t="shared" si="2"/>
        <v>4311231547115195</v>
      </c>
      <c r="D41">
        <f t="shared" si="1"/>
        <v>37</v>
      </c>
      <c r="E41">
        <f t="shared" si="5"/>
        <v>685</v>
      </c>
      <c r="F41">
        <f t="shared" si="5"/>
        <v>8461</v>
      </c>
      <c r="G41">
        <f t="shared" si="5"/>
        <v>78445</v>
      </c>
      <c r="H41">
        <f t="shared" si="5"/>
        <v>582329.80000000005</v>
      </c>
      <c r="I41">
        <f t="shared" si="5"/>
        <v>3605638.5999999996</v>
      </c>
    </row>
    <row r="42" spans="2:9" ht="15.75" x14ac:dyDescent="0.25">
      <c r="B42" s="1">
        <v>37</v>
      </c>
      <c r="C42" s="2">
        <f t="shared" si="2"/>
        <v>1.1719142372802612E+16</v>
      </c>
      <c r="D42">
        <f t="shared" si="1"/>
        <v>38</v>
      </c>
      <c r="E42">
        <f t="shared" si="5"/>
        <v>722.5</v>
      </c>
      <c r="F42">
        <f t="shared" si="5"/>
        <v>9164.6666666666661</v>
      </c>
      <c r="G42">
        <f t="shared" si="5"/>
        <v>87254.708333333343</v>
      </c>
      <c r="H42">
        <f t="shared" si="5"/>
        <v>665121.01666666672</v>
      </c>
      <c r="I42">
        <f t="shared" si="5"/>
        <v>4228629.9180555558</v>
      </c>
    </row>
    <row r="43" spans="2:9" ht="15.75" x14ac:dyDescent="0.25">
      <c r="B43" s="1">
        <v>38</v>
      </c>
      <c r="C43" s="2">
        <f t="shared" si="2"/>
        <v>3.1855931757113756E+16</v>
      </c>
      <c r="D43">
        <f t="shared" si="1"/>
        <v>39</v>
      </c>
      <c r="E43">
        <f t="shared" si="5"/>
        <v>761</v>
      </c>
      <c r="F43">
        <f t="shared" si="5"/>
        <v>9906.3333333333339</v>
      </c>
      <c r="G43">
        <f t="shared" si="5"/>
        <v>96787</v>
      </c>
      <c r="H43">
        <f t="shared" si="5"/>
        <v>757080.06666666665</v>
      </c>
      <c r="I43">
        <f t="shared" si="5"/>
        <v>4938936.1555555556</v>
      </c>
    </row>
    <row r="44" spans="2:9" ht="15.75" x14ac:dyDescent="0.25">
      <c r="B44" s="1">
        <v>39</v>
      </c>
      <c r="C44" s="2">
        <f t="shared" si="2"/>
        <v>8.6593400423993744E+16</v>
      </c>
      <c r="D44">
        <f t="shared" si="1"/>
        <v>40</v>
      </c>
      <c r="E44">
        <f t="shared" si="5"/>
        <v>800.5</v>
      </c>
      <c r="F44">
        <f t="shared" si="5"/>
        <v>10687</v>
      </c>
      <c r="G44">
        <f t="shared" si="5"/>
        <v>107080.375</v>
      </c>
      <c r="H44">
        <f t="shared" si="5"/>
        <v>858948.7</v>
      </c>
      <c r="I44">
        <f t="shared" si="5"/>
        <v>5746092.8125</v>
      </c>
    </row>
    <row r="45" spans="2:9" ht="15.75" x14ac:dyDescent="0.25">
      <c r="B45" s="1">
        <v>40</v>
      </c>
      <c r="C45" s="2">
        <f t="shared" si="2"/>
        <v>2.3538526683702E+17</v>
      </c>
      <c r="D45">
        <f t="shared" si="1"/>
        <v>41</v>
      </c>
      <c r="E45">
        <f t="shared" si="5"/>
        <v>841</v>
      </c>
      <c r="F45">
        <f t="shared" si="5"/>
        <v>11507.666666666666</v>
      </c>
      <c r="G45">
        <f t="shared" si="5"/>
        <v>118174.33333333334</v>
      </c>
      <c r="H45">
        <f t="shared" si="5"/>
        <v>971507.66666666674</v>
      </c>
      <c r="I45">
        <f t="shared" si="5"/>
        <v>6660396.555555556</v>
      </c>
    </row>
    <row r="46" spans="2:9" ht="15.75" x14ac:dyDescent="0.25">
      <c r="B46" s="1">
        <v>41</v>
      </c>
      <c r="C46" s="2">
        <f t="shared" si="2"/>
        <v>6.3984349353005491E+17</v>
      </c>
      <c r="D46">
        <f t="shared" si="1"/>
        <v>42</v>
      </c>
      <c r="E46">
        <f t="shared" ref="E46:I55" si="6">D46+($B46^E$5)/FACT(E$5)</f>
        <v>882.5</v>
      </c>
      <c r="F46">
        <f t="shared" si="6"/>
        <v>12369.333333333334</v>
      </c>
      <c r="G46">
        <f t="shared" si="6"/>
        <v>130109.375</v>
      </c>
      <c r="H46">
        <f t="shared" si="6"/>
        <v>1095577.7166666668</v>
      </c>
      <c r="I46">
        <f t="shared" si="6"/>
        <v>7692944.7180555556</v>
      </c>
    </row>
    <row r="47" spans="2:9" ht="15.75" x14ac:dyDescent="0.25">
      <c r="B47" s="1">
        <v>42</v>
      </c>
      <c r="C47" s="2">
        <f t="shared" si="2"/>
        <v>1.739274941520501E+18</v>
      </c>
      <c r="D47">
        <f t="shared" si="1"/>
        <v>43</v>
      </c>
      <c r="E47">
        <f t="shared" si="6"/>
        <v>925</v>
      </c>
      <c r="F47">
        <f t="shared" si="6"/>
        <v>13273</v>
      </c>
      <c r="G47">
        <f t="shared" si="6"/>
        <v>142927</v>
      </c>
      <c r="H47">
        <f t="shared" si="6"/>
        <v>1232020.6000000001</v>
      </c>
      <c r="I47">
        <f t="shared" si="6"/>
        <v>8855675.8000000007</v>
      </c>
    </row>
    <row r="48" spans="2:9" ht="15.75" x14ac:dyDescent="0.25">
      <c r="B48" s="1">
        <v>43</v>
      </c>
      <c r="C48" s="2">
        <f t="shared" si="2"/>
        <v>4.7278394682293463E+18</v>
      </c>
      <c r="D48">
        <f t="shared" si="1"/>
        <v>44</v>
      </c>
      <c r="E48">
        <f t="shared" si="6"/>
        <v>968.5</v>
      </c>
      <c r="F48">
        <f t="shared" si="6"/>
        <v>14219.666666666666</v>
      </c>
      <c r="G48">
        <f t="shared" si="6"/>
        <v>156669.70833333331</v>
      </c>
      <c r="H48">
        <f t="shared" si="6"/>
        <v>1381740.0666666667</v>
      </c>
      <c r="I48">
        <f t="shared" si="6"/>
        <v>10161410.968055556</v>
      </c>
    </row>
    <row r="49" spans="2:10" ht="15.75" x14ac:dyDescent="0.25">
      <c r="B49" s="1">
        <v>44</v>
      </c>
      <c r="C49" s="2">
        <f t="shared" si="2"/>
        <v>1.2851600114359308E+19</v>
      </c>
      <c r="D49">
        <f t="shared" si="1"/>
        <v>45</v>
      </c>
      <c r="E49">
        <f t="shared" si="6"/>
        <v>1013</v>
      </c>
      <c r="F49">
        <f t="shared" si="6"/>
        <v>15210.333333333334</v>
      </c>
      <c r="G49">
        <f t="shared" si="6"/>
        <v>171381</v>
      </c>
      <c r="H49">
        <f t="shared" si="6"/>
        <v>1545682.8666666667</v>
      </c>
      <c r="I49">
        <f t="shared" si="6"/>
        <v>11623896.555555556</v>
      </c>
    </row>
    <row r="50" spans="2:10" ht="15.75" x14ac:dyDescent="0.25">
      <c r="B50" s="1">
        <v>45</v>
      </c>
      <c r="C50" s="2">
        <f t="shared" si="2"/>
        <v>3.4934271057485095E+19</v>
      </c>
      <c r="D50">
        <f t="shared" si="1"/>
        <v>46</v>
      </c>
      <c r="E50">
        <f t="shared" si="6"/>
        <v>1058.5</v>
      </c>
      <c r="F50">
        <f t="shared" si="6"/>
        <v>16246</v>
      </c>
      <c r="G50">
        <f t="shared" si="6"/>
        <v>187105.375</v>
      </c>
      <c r="H50">
        <f t="shared" si="6"/>
        <v>1724839.75</v>
      </c>
      <c r="I50">
        <f t="shared" si="6"/>
        <v>13257847.5625</v>
      </c>
    </row>
    <row r="51" spans="2:10" ht="15.75" x14ac:dyDescent="0.25">
      <c r="B51" s="1">
        <v>46</v>
      </c>
      <c r="C51" s="2">
        <f t="shared" si="2"/>
        <v>9.4961194206024483E+19</v>
      </c>
      <c r="D51">
        <f t="shared" si="1"/>
        <v>47</v>
      </c>
      <c r="E51">
        <f t="shared" si="6"/>
        <v>1105</v>
      </c>
      <c r="F51">
        <f t="shared" si="6"/>
        <v>17327.666666666664</v>
      </c>
      <c r="G51">
        <f t="shared" si="6"/>
        <v>203888.33333333331</v>
      </c>
      <c r="H51">
        <f t="shared" si="6"/>
        <v>1920246.4666666666</v>
      </c>
      <c r="I51">
        <f t="shared" si="6"/>
        <v>15078992.155555556</v>
      </c>
    </row>
    <row r="52" spans="2:10" ht="15.75" x14ac:dyDescent="0.25">
      <c r="B52" s="1">
        <v>47</v>
      </c>
      <c r="C52" s="2">
        <f t="shared" si="2"/>
        <v>2.5813128861900675E+20</v>
      </c>
      <c r="D52">
        <f t="shared" si="1"/>
        <v>48</v>
      </c>
      <c r="E52">
        <f t="shared" si="6"/>
        <v>1152.5</v>
      </c>
      <c r="F52">
        <f t="shared" si="6"/>
        <v>18456.333333333332</v>
      </c>
      <c r="G52">
        <f t="shared" si="6"/>
        <v>221776.375</v>
      </c>
      <c r="H52">
        <f t="shared" si="6"/>
        <v>2132984.7666666666</v>
      </c>
      <c r="I52">
        <f t="shared" si="6"/>
        <v>17104117.168055557</v>
      </c>
    </row>
    <row r="53" spans="2:10" ht="15.75" x14ac:dyDescent="0.25">
      <c r="B53" s="1">
        <v>48</v>
      </c>
      <c r="C53" s="2">
        <f t="shared" si="2"/>
        <v>7.0167359120976314E+20</v>
      </c>
      <c r="D53">
        <f t="shared" si="1"/>
        <v>49</v>
      </c>
      <c r="E53">
        <f t="shared" si="6"/>
        <v>1201</v>
      </c>
      <c r="F53">
        <f t="shared" si="6"/>
        <v>19633</v>
      </c>
      <c r="G53">
        <f t="shared" si="6"/>
        <v>240817</v>
      </c>
      <c r="H53">
        <f t="shared" si="6"/>
        <v>2364183.4</v>
      </c>
      <c r="I53">
        <f t="shared" si="6"/>
        <v>19351114.599999998</v>
      </c>
    </row>
    <row r="54" spans="2:10" ht="15.75" x14ac:dyDescent="0.25">
      <c r="B54" s="1">
        <v>49</v>
      </c>
      <c r="C54" s="2">
        <f t="shared" si="2"/>
        <v>1.9073465724950998E+21</v>
      </c>
      <c r="D54">
        <f t="shared" si="1"/>
        <v>50</v>
      </c>
      <c r="E54">
        <f t="shared" si="6"/>
        <v>1250.5</v>
      </c>
      <c r="F54">
        <f t="shared" si="6"/>
        <v>20858.666666666668</v>
      </c>
      <c r="G54">
        <f t="shared" si="6"/>
        <v>261058.70833333331</v>
      </c>
      <c r="H54">
        <f t="shared" si="6"/>
        <v>2615019.1166666667</v>
      </c>
      <c r="I54">
        <f t="shared" si="6"/>
        <v>21839029.118055556</v>
      </c>
    </row>
    <row r="55" spans="2:10" ht="15.75" x14ac:dyDescent="0.25">
      <c r="B55" s="1">
        <v>50</v>
      </c>
      <c r="C55" s="2">
        <f t="shared" si="2"/>
        <v>5.184705528587072E+21</v>
      </c>
      <c r="D55">
        <f>1+B55</f>
        <v>51</v>
      </c>
      <c r="E55">
        <f t="shared" si="6"/>
        <v>1301</v>
      </c>
      <c r="F55">
        <f t="shared" si="6"/>
        <v>22134.333333333332</v>
      </c>
      <c r="G55">
        <f t="shared" si="6"/>
        <v>282551</v>
      </c>
      <c r="H55">
        <f t="shared" si="6"/>
        <v>2886717.6666666665</v>
      </c>
      <c r="I55">
        <f t="shared" si="6"/>
        <v>24588106.555555556</v>
      </c>
    </row>
    <row r="57" spans="2:10" x14ac:dyDescent="0.25">
      <c r="B57" s="7" t="s">
        <v>3</v>
      </c>
      <c r="C57" s="6"/>
      <c r="D57" s="12" t="s">
        <v>4</v>
      </c>
      <c r="E57" s="12"/>
      <c r="F57" s="12"/>
      <c r="G57" s="12"/>
      <c r="H57" s="12"/>
      <c r="J57" s="5" t="s">
        <v>7</v>
      </c>
    </row>
    <row r="58" spans="2:10" ht="15.75" x14ac:dyDescent="0.25">
      <c r="B58" s="3" t="s">
        <v>0</v>
      </c>
      <c r="C58" s="4">
        <v>1</v>
      </c>
      <c r="D58" s="4">
        <v>2</v>
      </c>
      <c r="E58" s="4">
        <v>3</v>
      </c>
      <c r="F58" s="4">
        <v>4</v>
      </c>
      <c r="G58" s="4">
        <v>5</v>
      </c>
      <c r="H58" s="4">
        <v>6</v>
      </c>
    </row>
    <row r="59" spans="2:10" ht="15.75" x14ac:dyDescent="0.25">
      <c r="B59" s="1">
        <v>1</v>
      </c>
      <c r="C59">
        <f>(ABS($C6-D6)/C6)*100</f>
        <v>26.424111765711533</v>
      </c>
      <c r="D59">
        <f t="shared" ref="D59:H59" si="7">(ABS($C6-E6)/D6)*100</f>
        <v>10.914091422952254</v>
      </c>
      <c r="E59">
        <f t="shared" si="7"/>
        <v>2.0646064716951429</v>
      </c>
      <c r="F59">
        <f t="shared" si="7"/>
        <v>0.37306856721420201</v>
      </c>
      <c r="G59">
        <f t="shared" si="7"/>
        <v>5.9636743103215387E-2</v>
      </c>
      <c r="H59">
        <f t="shared" si="7"/>
        <v>8.329063932134128E-3</v>
      </c>
    </row>
    <row r="60" spans="2:10" ht="15.75" x14ac:dyDescent="0.25">
      <c r="B60" s="1">
        <v>2</v>
      </c>
      <c r="C60">
        <f t="shared" ref="C60:H60" si="8">(ABS($C7-D7)/C7)*100</f>
        <v>59.39941502901619</v>
      </c>
      <c r="D60">
        <f t="shared" si="8"/>
        <v>79.635203297688349</v>
      </c>
      <c r="E60">
        <f t="shared" si="8"/>
        <v>21.114455311946347</v>
      </c>
      <c r="F60">
        <f t="shared" si="8"/>
        <v>6.1429910357471122</v>
      </c>
      <c r="G60">
        <f t="shared" si="8"/>
        <v>1.7484204609140543</v>
      </c>
      <c r="H60">
        <f t="shared" si="8"/>
        <v>0.46101665195085173</v>
      </c>
    </row>
    <row r="61" spans="2:10" ht="15.75" x14ac:dyDescent="0.25">
      <c r="B61" s="1">
        <v>3</v>
      </c>
      <c r="C61">
        <f t="shared" ref="C61:H61" si="9">(ABS($C8-D8)/C8)*100</f>
        <v>80.085172652854425</v>
      </c>
      <c r="D61">
        <f t="shared" si="9"/>
        <v>289.63842307969168</v>
      </c>
      <c r="E61">
        <f t="shared" si="9"/>
        <v>83.359257919854912</v>
      </c>
      <c r="F61">
        <f t="shared" si="9"/>
        <v>28.542591716828213</v>
      </c>
      <c r="G61">
        <f t="shared" si="9"/>
        <v>10.293355256107905</v>
      </c>
      <c r="H61">
        <f t="shared" si="9"/>
        <v>3.6578093651503809</v>
      </c>
    </row>
    <row r="62" spans="2:10" ht="15.75" x14ac:dyDescent="0.25">
      <c r="B62" s="1">
        <v>4</v>
      </c>
      <c r="C62">
        <f t="shared" ref="C62:H62" si="10">(ABS($C9-D9)/C9)*100</f>
        <v>90.842180555632908</v>
      </c>
      <c r="D62">
        <f t="shared" si="10"/>
        <v>831.96300066288472</v>
      </c>
      <c r="E62">
        <f t="shared" si="10"/>
        <v>237.93448743444284</v>
      </c>
      <c r="F62">
        <f t="shared" si="10"/>
        <v>85.625986055539045</v>
      </c>
      <c r="G62">
        <f t="shared" si="10"/>
        <v>34.169369028575467</v>
      </c>
      <c r="H62">
        <f t="shared" si="10"/>
        <v>14.096254613348414</v>
      </c>
    </row>
    <row r="63" spans="2:10" ht="15.75" x14ac:dyDescent="0.25">
      <c r="B63" s="1">
        <v>5</v>
      </c>
      <c r="C63">
        <f t="shared" ref="C63:H63" si="11">(ABS($C10-D10)/C10)*100</f>
        <v>95.957231800548712</v>
      </c>
      <c r="D63">
        <f t="shared" si="11"/>
        <v>2165.2193183762765</v>
      </c>
      <c r="E63">
        <f t="shared" si="11"/>
        <v>589.62067983374732</v>
      </c>
      <c r="F63">
        <f t="shared" si="11"/>
        <v>211.11396382011</v>
      </c>
      <c r="G63">
        <f t="shared" si="11"/>
        <v>87.183927244221692</v>
      </c>
      <c r="H63">
        <f t="shared" si="11"/>
        <v>38.609046724179805</v>
      </c>
    </row>
    <row r="64" spans="2:10" ht="15.75" x14ac:dyDescent="0.25">
      <c r="B64" s="1">
        <v>6</v>
      </c>
      <c r="C64">
        <f t="shared" ref="C64:H64" si="12">(ABS($C11-D11)/C11)*100</f>
        <v>98.264873476333548</v>
      </c>
      <c r="D64">
        <f t="shared" si="12"/>
        <v>5406.1256213247871</v>
      </c>
      <c r="E64">
        <f t="shared" si="12"/>
        <v>1369.7151739709404</v>
      </c>
      <c r="F64">
        <f t="shared" si="12"/>
        <v>472.83408769300831</v>
      </c>
      <c r="G64">
        <f t="shared" si="12"/>
        <v>194.45982042846529</v>
      </c>
      <c r="H64">
        <f t="shared" si="12"/>
        <v>88.336370129441093</v>
      </c>
    </row>
    <row r="65" spans="2:8" ht="15.75" x14ac:dyDescent="0.25">
      <c r="B65" s="1">
        <v>7</v>
      </c>
      <c r="C65">
        <f t="shared" ref="C65:H65" si="13">(ABS($C12-D12)/C12)*100</f>
        <v>99.270494427556386</v>
      </c>
      <c r="D65">
        <f t="shared" si="13"/>
        <v>13301.664480355732</v>
      </c>
      <c r="E65">
        <f t="shared" si="13"/>
        <v>3098.3584361901289</v>
      </c>
      <c r="F65">
        <f t="shared" si="13"/>
        <v>1011.4403253848982</v>
      </c>
      <c r="G65">
        <f t="shared" si="13"/>
        <v>404.23447841605548</v>
      </c>
      <c r="H65">
        <f t="shared" si="13"/>
        <v>182.99760523791656</v>
      </c>
    </row>
    <row r="66" spans="2:8" ht="15.75" x14ac:dyDescent="0.25">
      <c r="B66" s="1">
        <v>8</v>
      </c>
      <c r="C66">
        <f t="shared" ref="C66:H66" si="14">(ABS($C13-D13)/C13)*100</f>
        <v>99.698083634887738</v>
      </c>
      <c r="D66">
        <f t="shared" si="14"/>
        <v>32666.199856019204</v>
      </c>
      <c r="E66">
        <f t="shared" si="14"/>
        <v>6962.4991553863283</v>
      </c>
      <c r="F66">
        <f t="shared" si="14"/>
        <v>2124.5050029354052</v>
      </c>
      <c r="G66">
        <f t="shared" si="14"/>
        <v>811.74791931820266</v>
      </c>
      <c r="H66">
        <f t="shared" si="14"/>
        <v>359.0461521727587</v>
      </c>
    </row>
    <row r="67" spans="2:8" ht="15.75" x14ac:dyDescent="0.25">
      <c r="B67" s="1">
        <v>9</v>
      </c>
      <c r="C67">
        <f t="shared" ref="C67:H67" si="15">(ABS($C14-D14)/C14)*100</f>
        <v>99.876590195913323</v>
      </c>
      <c r="D67">
        <f t="shared" si="15"/>
        <v>80525.839275753839</v>
      </c>
      <c r="E67">
        <f t="shared" si="15"/>
        <v>15705.116688268088</v>
      </c>
      <c r="F67">
        <f t="shared" si="15"/>
        <v>4452.1563532415021</v>
      </c>
      <c r="G67">
        <f t="shared" si="15"/>
        <v>1608.8990014202377</v>
      </c>
      <c r="H67">
        <f t="shared" si="15"/>
        <v>685.63885301353503</v>
      </c>
    </row>
    <row r="68" spans="2:8" ht="15.75" x14ac:dyDescent="0.25">
      <c r="B68" s="1">
        <v>10</v>
      </c>
      <c r="C68">
        <f t="shared" ref="C68:H68" si="16">(ABS($C15-D15)/C15)*100</f>
        <v>99.95006007726127</v>
      </c>
      <c r="D68">
        <f t="shared" si="16"/>
        <v>199686.05268006105</v>
      </c>
      <c r="E68">
        <f t="shared" si="16"/>
        <v>35735.736275639429</v>
      </c>
      <c r="F68">
        <f t="shared" si="16"/>
        <v>9391.8590606764519</v>
      </c>
      <c r="G68">
        <f t="shared" si="16"/>
        <v>3189.1566158520513</v>
      </c>
      <c r="H68">
        <f t="shared" si="16"/>
        <v>1296.6327705335773</v>
      </c>
    </row>
    <row r="69" spans="2:8" ht="15.75" x14ac:dyDescent="0.25">
      <c r="B69" s="1">
        <v>11</v>
      </c>
      <c r="C69">
        <f t="shared" ref="C69:H69" si="17">(ABS($C16-D16)/C16)*100</f>
        <v>99.979957959051703</v>
      </c>
      <c r="D69">
        <f t="shared" si="17"/>
        <v>498347.01429331518</v>
      </c>
      <c r="E69">
        <f t="shared" si="17"/>
        <v>82179.046043951006</v>
      </c>
      <c r="F69">
        <f t="shared" si="17"/>
        <v>20035.028329059278</v>
      </c>
      <c r="G69">
        <f t="shared" si="17"/>
        <v>6372.0995216067613</v>
      </c>
      <c r="H69">
        <f t="shared" si="17"/>
        <v>2455.7307917459534</v>
      </c>
    </row>
    <row r="70" spans="2:8" ht="15.75" x14ac:dyDescent="0.25">
      <c r="B70" s="1">
        <v>12</v>
      </c>
      <c r="C70">
        <f t="shared" ref="C70:H70" si="18">(ABS($C17-D17)/C17)*100</f>
        <v>99.992012523940673</v>
      </c>
      <c r="D70">
        <f t="shared" si="18"/>
        <v>1251306.0878384917</v>
      </c>
      <c r="E70">
        <f t="shared" si="18"/>
        <v>191037.40166941637</v>
      </c>
      <c r="F70">
        <f t="shared" si="18"/>
        <v>43302.356948794615</v>
      </c>
      <c r="G70">
        <f t="shared" si="18"/>
        <v>12889.587018512848</v>
      </c>
      <c r="H70">
        <f t="shared" si="18"/>
        <v>4690.9016921103103</v>
      </c>
    </row>
    <row r="71" spans="2:8" ht="15.75" x14ac:dyDescent="0.25">
      <c r="B71" s="1">
        <v>13</v>
      </c>
      <c r="C71">
        <f t="shared" ref="C71:H71" si="19">(ABS($C18-D18)/C18)*100</f>
        <v>99.996835538830226</v>
      </c>
      <c r="D71">
        <f t="shared" si="19"/>
        <v>3159392.0857780036</v>
      </c>
      <c r="E71">
        <f t="shared" si="19"/>
        <v>448678.90897690738</v>
      </c>
      <c r="F71">
        <f t="shared" si="19"/>
        <v>94854.809973225361</v>
      </c>
      <c r="G71">
        <f t="shared" si="19"/>
        <v>26449.650764772468</v>
      </c>
      <c r="H71">
        <f t="shared" si="19"/>
        <v>9075.1171124041066</v>
      </c>
    </row>
    <row r="72" spans="2:8" ht="15.75" x14ac:dyDescent="0.25">
      <c r="B72" s="1">
        <v>14</v>
      </c>
      <c r="C72">
        <f t="shared" ref="C72:H72" si="20">(ABS($C19-D19)/C19)*100</f>
        <v>99.998752706921351</v>
      </c>
      <c r="D72">
        <f t="shared" si="20"/>
        <v>8016608.5610985113</v>
      </c>
      <c r="E72">
        <f t="shared" si="20"/>
        <v>1063746.8591428704</v>
      </c>
      <c r="F72">
        <f t="shared" si="20"/>
        <v>210479.24327845298</v>
      </c>
      <c r="G72">
        <f t="shared" si="20"/>
        <v>55087.582565550903</v>
      </c>
      <c r="H72">
        <f t="shared" si="20"/>
        <v>17819.291863295341</v>
      </c>
    </row>
    <row r="73" spans="2:8" ht="15.75" x14ac:dyDescent="0.25">
      <c r="B73" s="1">
        <v>15</v>
      </c>
      <c r="C73">
        <f t="shared" ref="C73:H73" si="21">(ABS($C20-D20)/C20)*100</f>
        <v>99.999510556287191</v>
      </c>
      <c r="D73">
        <f t="shared" si="21"/>
        <v>20430555.45295069</v>
      </c>
      <c r="E73">
        <f t="shared" si="21"/>
        <v>2543444.6478382186</v>
      </c>
      <c r="F73">
        <f t="shared" si="21"/>
        <v>472679.73914212891</v>
      </c>
      <c r="G73">
        <f t="shared" si="21"/>
        <v>116409.01209559829</v>
      </c>
      <c r="H73">
        <f t="shared" si="21"/>
        <v>35537.805334634504</v>
      </c>
    </row>
    <row r="74" spans="2:8" ht="15.75" x14ac:dyDescent="0.25">
      <c r="B74" s="1">
        <v>16</v>
      </c>
      <c r="C74">
        <f t="shared" ref="C74:H74" si="22">(ABS($C21-D21)/C21)*100</f>
        <v>99.999808690202968</v>
      </c>
      <c r="D74">
        <f t="shared" si="22"/>
        <v>52270385.414752193</v>
      </c>
      <c r="E74">
        <f t="shared" si="22"/>
        <v>6127781.2785111768</v>
      </c>
      <c r="F74">
        <f t="shared" si="22"/>
        <v>1073204.0500009512</v>
      </c>
      <c r="G74">
        <f t="shared" si="22"/>
        <v>249381.19120865216</v>
      </c>
      <c r="H74">
        <f t="shared" si="22"/>
        <v>71976.061130994131</v>
      </c>
    </row>
    <row r="75" spans="2:8" ht="15.75" x14ac:dyDescent="0.25">
      <c r="B75" s="1">
        <v>17</v>
      </c>
      <c r="C75">
        <f t="shared" ref="C75:H75" si="23">(ABS($C22-D22)/C22)*100</f>
        <v>99.999925481121068</v>
      </c>
      <c r="D75">
        <f t="shared" si="23"/>
        <v>134193279.18652943</v>
      </c>
      <c r="E75">
        <f t="shared" si="23"/>
        <v>14863982.412456596</v>
      </c>
      <c r="F75">
        <f t="shared" si="23"/>
        <v>2460987.5725450371</v>
      </c>
      <c r="G75">
        <f t="shared" si="23"/>
        <v>541058.73720341001</v>
      </c>
      <c r="H75">
        <f t="shared" si="23"/>
        <v>147943.10724114033</v>
      </c>
    </row>
    <row r="76" spans="2:8" ht="15.75" x14ac:dyDescent="0.25">
      <c r="B76" s="1">
        <v>18</v>
      </c>
      <c r="C76">
        <f t="shared" ref="C76:H76" si="24">(ABS($C23-D23)/C23)*100</f>
        <v>99.999971063038487</v>
      </c>
      <c r="D76">
        <f t="shared" si="24"/>
        <v>345577832.30173951</v>
      </c>
      <c r="E76">
        <f t="shared" si="24"/>
        <v>36275589.026149452</v>
      </c>
      <c r="F76">
        <f t="shared" si="24"/>
        <v>5694227.4186756732</v>
      </c>
      <c r="G76">
        <f t="shared" si="24"/>
        <v>1187600.7913394338</v>
      </c>
      <c r="H76">
        <f t="shared" si="24"/>
        <v>308326.15631413175</v>
      </c>
    </row>
    <row r="77" spans="2:8" ht="15.75" x14ac:dyDescent="0.25">
      <c r="B77" s="1">
        <v>19</v>
      </c>
      <c r="C77">
        <f t="shared" ref="C77:H77" si="25">(ABS($C24-D24)/C24)*100</f>
        <v>99.99998879440713</v>
      </c>
      <c r="D77">
        <f t="shared" si="25"/>
        <v>892410502.31593621</v>
      </c>
      <c r="E77">
        <f t="shared" si="25"/>
        <v>89017933.813725978</v>
      </c>
      <c r="F77">
        <f t="shared" si="25"/>
        <v>13282723.437473621</v>
      </c>
      <c r="G77">
        <f t="shared" si="25"/>
        <v>2634522.8391123111</v>
      </c>
      <c r="H77">
        <f t="shared" si="25"/>
        <v>650869.88989219035</v>
      </c>
    </row>
    <row r="78" spans="2:8" ht="15.75" x14ac:dyDescent="0.25">
      <c r="B78" s="1">
        <v>20</v>
      </c>
      <c r="C78">
        <f t="shared" ref="C78:H78" si="26">(ABS($C25-D25)/C25)*100</f>
        <v>99.999995671577395</v>
      </c>
      <c r="D78">
        <f t="shared" si="26"/>
        <v>2310309401.9513822</v>
      </c>
      <c r="E78">
        <f t="shared" si="26"/>
        <v>219531059.31061399</v>
      </c>
      <c r="F78">
        <f t="shared" si="26"/>
        <v>31213187.287784066</v>
      </c>
      <c r="G78">
        <f t="shared" si="26"/>
        <v>5901110.6646773331</v>
      </c>
      <c r="H78">
        <f t="shared" si="26"/>
        <v>1390294.8095914545</v>
      </c>
    </row>
    <row r="79" spans="2:8" ht="15.75" x14ac:dyDescent="0.25">
      <c r="B79" s="1">
        <v>21</v>
      </c>
      <c r="C79">
        <f t="shared" ref="C79:H79" si="27">(ABS($C26-D26)/C26)*100</f>
        <v>99.999998331836707</v>
      </c>
      <c r="D79">
        <f t="shared" si="27"/>
        <v>5994615872.6509762</v>
      </c>
      <c r="E79">
        <f t="shared" si="27"/>
        <v>543840803.49823284</v>
      </c>
      <c r="F79">
        <f t="shared" si="27"/>
        <v>73841312.716025457</v>
      </c>
      <c r="G79">
        <f t="shared" si="27"/>
        <v>13335239.192903643</v>
      </c>
      <c r="H79">
        <f t="shared" si="27"/>
        <v>3002154.1777035659</v>
      </c>
    </row>
    <row r="80" spans="2:8" ht="15.75" x14ac:dyDescent="0.25">
      <c r="B80" s="1">
        <v>22</v>
      </c>
      <c r="C80">
        <f t="shared" ref="C80:H80" si="28">(ABS($C27-D27)/C27)*100</f>
        <v>99.999999358422343</v>
      </c>
      <c r="D80">
        <f t="shared" si="28"/>
        <v>15586576439.702574</v>
      </c>
      <c r="E80">
        <f t="shared" si="28"/>
        <v>1352796530.7414813</v>
      </c>
      <c r="F80">
        <f t="shared" si="28"/>
        <v>175759162.23884252</v>
      </c>
      <c r="G80">
        <f t="shared" si="28"/>
        <v>30379295.208030213</v>
      </c>
      <c r="H80">
        <f t="shared" si="28"/>
        <v>6547725.293030221</v>
      </c>
    </row>
    <row r="81" spans="2:8" ht="15.75" x14ac:dyDescent="0.25">
      <c r="B81" s="1">
        <v>23</v>
      </c>
      <c r="C81">
        <f t="shared" ref="C81:H81" si="29">(ABS($C28-D28)/C28)*100</f>
        <v>99.999999753714889</v>
      </c>
      <c r="D81">
        <f t="shared" si="29"/>
        <v>40603346490.62043</v>
      </c>
      <c r="E81">
        <f t="shared" si="29"/>
        <v>3377747358.7229013</v>
      </c>
      <c r="F81">
        <f t="shared" si="29"/>
        <v>420698926.60270131</v>
      </c>
      <c r="G81">
        <f t="shared" si="29"/>
        <v>69722913.371187001</v>
      </c>
      <c r="H81">
        <f t="shared" si="29"/>
        <v>14412306.334001295</v>
      </c>
    </row>
    <row r="82" spans="2:8" ht="15.75" x14ac:dyDescent="0.25">
      <c r="B82" s="1">
        <v>24</v>
      </c>
      <c r="C82">
        <f t="shared" ref="C82:H82" si="30">(ABS($C29-D29)/C29)*100</f>
        <v>99.999999905621635</v>
      </c>
      <c r="D82">
        <f t="shared" si="30"/>
        <v>105956487267.37389</v>
      </c>
      <c r="E82">
        <f t="shared" si="30"/>
        <v>8462977480.1416845</v>
      </c>
      <c r="F82">
        <f t="shared" si="30"/>
        <v>1012193568.5457956</v>
      </c>
      <c r="G82">
        <f t="shared" si="30"/>
        <v>161115743.16430554</v>
      </c>
      <c r="H82">
        <f t="shared" si="30"/>
        <v>31992741.107494634</v>
      </c>
    </row>
    <row r="83" spans="2:8" ht="15.75" x14ac:dyDescent="0.25">
      <c r="B83" s="1">
        <v>25</v>
      </c>
      <c r="C83">
        <f t="shared" ref="C83:H83" si="31">(ABS($C30-D30)/C30)*100</f>
        <v>99.999999963891355</v>
      </c>
      <c r="D83">
        <f t="shared" si="31"/>
        <v>276941919226.48413</v>
      </c>
      <c r="E83">
        <f t="shared" si="31"/>
        <v>21271756689.725025</v>
      </c>
      <c r="F83">
        <f t="shared" si="31"/>
        <v>2446926148.1199894</v>
      </c>
      <c r="G83">
        <f t="shared" si="31"/>
        <v>374659927.65800273</v>
      </c>
      <c r="H83">
        <f t="shared" si="31"/>
        <v>71575780.376297459</v>
      </c>
    </row>
    <row r="84" spans="2:8" ht="15.75" x14ac:dyDescent="0.25">
      <c r="B84" s="1">
        <v>26</v>
      </c>
      <c r="C84">
        <f t="shared" ref="C84:H84" si="32">(ABS($C31-D31)/C31)*100</f>
        <v>99.999999986205452</v>
      </c>
      <c r="D84">
        <f t="shared" si="32"/>
        <v>724924478014.21765</v>
      </c>
      <c r="E84">
        <f t="shared" si="32"/>
        <v>53624549625.891899</v>
      </c>
      <c r="F84">
        <f t="shared" si="32"/>
        <v>5941402016.4071264</v>
      </c>
      <c r="G84">
        <f t="shared" si="32"/>
        <v>876335294.74981916</v>
      </c>
      <c r="H84">
        <f t="shared" si="32"/>
        <v>161297699.39683717</v>
      </c>
    </row>
    <row r="85" spans="2:8" ht="15.75" x14ac:dyDescent="0.25">
      <c r="B85" s="1">
        <v>27</v>
      </c>
      <c r="C85">
        <f t="shared" ref="C85:H85" si="33">(ABS($C32-D32)/C32)*100</f>
        <v>99.999999994737323</v>
      </c>
      <c r="D85">
        <f t="shared" si="33"/>
        <v>1900172286461.781</v>
      </c>
      <c r="E85">
        <f t="shared" si="33"/>
        <v>135553690937.27354</v>
      </c>
      <c r="F85">
        <f t="shared" si="33"/>
        <v>14485385646.213549</v>
      </c>
      <c r="G85">
        <f t="shared" si="33"/>
        <v>2060893890.839433</v>
      </c>
      <c r="H85">
        <f t="shared" si="33"/>
        <v>365943573.46842653</v>
      </c>
    </row>
    <row r="86" spans="2:8" ht="15.75" x14ac:dyDescent="0.25">
      <c r="B86" s="1">
        <v>28</v>
      </c>
      <c r="C86">
        <f t="shared" ref="C86:H86" si="34">(ABS($C33-D33)/C33)*100</f>
        <v>99.99999999799482</v>
      </c>
      <c r="D86">
        <f t="shared" si="34"/>
        <v>4987093323691.293</v>
      </c>
      <c r="E86">
        <f t="shared" si="34"/>
        <v>343528992924.42004</v>
      </c>
      <c r="F86">
        <f t="shared" si="34"/>
        <v>35450372610.535385</v>
      </c>
      <c r="G86">
        <f t="shared" si="34"/>
        <v>4871137265.2650414</v>
      </c>
      <c r="H86">
        <f t="shared" si="34"/>
        <v>835454719.49598897</v>
      </c>
    </row>
    <row r="87" spans="2:8" ht="15.75" x14ac:dyDescent="0.25">
      <c r="B87" s="1">
        <v>29</v>
      </c>
      <c r="C87">
        <f t="shared" ref="C87:H87" si="35">(ABS($C34-D34)/C34)*100</f>
        <v>99.999999999236906</v>
      </c>
      <c r="D87">
        <f t="shared" si="35"/>
        <v>13104447655645.141</v>
      </c>
      <c r="E87">
        <f t="shared" si="35"/>
        <v>872660220339.33606</v>
      </c>
      <c r="F87">
        <f t="shared" si="35"/>
        <v>87066313225.129181</v>
      </c>
      <c r="G87">
        <f t="shared" si="35"/>
        <v>11567723152.186567</v>
      </c>
      <c r="H87">
        <f t="shared" si="35"/>
        <v>1918550704.9530008</v>
      </c>
    </row>
    <row r="88" spans="2:8" ht="15.75" x14ac:dyDescent="0.25">
      <c r="B88" s="1">
        <v>30</v>
      </c>
      <c r="C88">
        <f t="shared" ref="C88:H88" si="36">(ABS($C35-D35)/C35)*100</f>
        <v>99.999999999709914</v>
      </c>
      <c r="D88">
        <f t="shared" si="36"/>
        <v>34472498648527.301</v>
      </c>
      <c r="E88">
        <f t="shared" si="36"/>
        <v>2221720286183.6719</v>
      </c>
      <c r="F88">
        <f t="shared" si="36"/>
        <v>214544760947.46964</v>
      </c>
      <c r="G88">
        <f t="shared" si="36"/>
        <v>27591527046.276791</v>
      </c>
      <c r="H88">
        <f t="shared" si="36"/>
        <v>4429975139.0963278</v>
      </c>
    </row>
    <row r="89" spans="2:8" ht="15.75" x14ac:dyDescent="0.25">
      <c r="B89" s="1">
        <v>31</v>
      </c>
      <c r="C89">
        <f t="shared" ref="C89:H89" si="37">(ABS($C36-D36)/C36)*100</f>
        <v>99.999999999889837</v>
      </c>
      <c r="D89">
        <f t="shared" si="37"/>
        <v>90777655202296.641</v>
      </c>
      <c r="E89">
        <f t="shared" si="37"/>
        <v>5668068226296.5381</v>
      </c>
      <c r="F89">
        <f t="shared" si="37"/>
        <v>530314299664.51141</v>
      </c>
      <c r="G89">
        <f t="shared" si="37"/>
        <v>66083630116.553619</v>
      </c>
      <c r="H89">
        <f t="shared" si="37"/>
        <v>10281541894.869322</v>
      </c>
    </row>
    <row r="90" spans="2:8" ht="15.75" x14ac:dyDescent="0.25">
      <c r="B90" s="1">
        <v>32</v>
      </c>
      <c r="C90">
        <f t="shared" ref="C90:H90" si="38">(ABS($C37-D37)/C37)*100</f>
        <v>99.999999999958206</v>
      </c>
      <c r="D90">
        <f t="shared" si="38"/>
        <v>239281697521623.28</v>
      </c>
      <c r="E90">
        <f t="shared" si="38"/>
        <v>14488616546178.781</v>
      </c>
      <c r="F90">
        <f t="shared" si="38"/>
        <v>1314661637154.9536</v>
      </c>
      <c r="G90">
        <f t="shared" si="38"/>
        <v>158888785748.36191</v>
      </c>
      <c r="H90">
        <f t="shared" si="38"/>
        <v>23977776556.120045</v>
      </c>
    </row>
    <row r="91" spans="2:8" ht="15.75" x14ac:dyDescent="0.25">
      <c r="B91" s="1">
        <v>33</v>
      </c>
      <c r="C91">
        <f t="shared" ref="C91:H91" si="39">(ABS($C38-D38)/C38)*100</f>
        <v>99.999999999984155</v>
      </c>
      <c r="D91">
        <f t="shared" si="39"/>
        <v>631304646427463.38</v>
      </c>
      <c r="E91">
        <f t="shared" si="39"/>
        <v>37103471007666.047</v>
      </c>
      <c r="F91">
        <f t="shared" si="39"/>
        <v>3268020397837.0078</v>
      </c>
      <c r="G91">
        <f t="shared" si="39"/>
        <v>383419627338.21094</v>
      </c>
      <c r="H91">
        <f t="shared" si="39"/>
        <v>56173294134.314819</v>
      </c>
    </row>
    <row r="92" spans="2:8" ht="15.75" x14ac:dyDescent="0.25">
      <c r="B92" s="1">
        <v>34</v>
      </c>
      <c r="C92">
        <f t="shared" ref="C92:H92" si="40">(ABS($C39-D39)/C39)*100</f>
        <v>99.999999999994003</v>
      </c>
      <c r="D92">
        <f t="shared" si="40"/>
        <v>1667033550076691</v>
      </c>
      <c r="E92">
        <f t="shared" si="40"/>
        <v>95181360933163.328</v>
      </c>
      <c r="F92">
        <f t="shared" si="40"/>
        <v>8144736063439.7266</v>
      </c>
      <c r="G92">
        <f t="shared" si="40"/>
        <v>928423791197.26843</v>
      </c>
      <c r="H92">
        <f t="shared" si="40"/>
        <v>132162536815.87236</v>
      </c>
    </row>
    <row r="93" spans="2:8" ht="15.75" x14ac:dyDescent="0.25">
      <c r="B93" s="1">
        <v>35</v>
      </c>
      <c r="C93">
        <f t="shared" ref="C93:H93" si="41">(ABS($C40-D40)/C40)*100</f>
        <v>99.99999999999774</v>
      </c>
      <c r="D93">
        <f t="shared" si="41"/>
        <v>4405592923091061.5</v>
      </c>
      <c r="E93">
        <f t="shared" si="41"/>
        <v>244566453709427.41</v>
      </c>
      <c r="F93">
        <f t="shared" si="41"/>
        <v>20348288742801.742</v>
      </c>
      <c r="G93">
        <f t="shared" si="41"/>
        <v>2255410969872.4272</v>
      </c>
      <c r="H93">
        <f t="shared" si="41"/>
        <v>312205733024.81641</v>
      </c>
    </row>
    <row r="94" spans="2:8" ht="15.75" x14ac:dyDescent="0.25">
      <c r="B94" s="1">
        <v>36</v>
      </c>
      <c r="C94">
        <f t="shared" ref="C94:H94" si="42">(ABS($C41-D41)/C41)*100</f>
        <v>99.999999999999147</v>
      </c>
      <c r="D94">
        <f t="shared" si="42"/>
        <v>1.165197715436354E+16</v>
      </c>
      <c r="E94">
        <f t="shared" si="42"/>
        <v>629376868190764</v>
      </c>
      <c r="F94">
        <f t="shared" si="42"/>
        <v>50954160820668.359</v>
      </c>
      <c r="G94">
        <f t="shared" si="42"/>
        <v>5495865315230.8818</v>
      </c>
      <c r="H94">
        <f t="shared" si="42"/>
        <v>740341906512.35022</v>
      </c>
    </row>
    <row r="95" spans="2:8" ht="15.75" x14ac:dyDescent="0.25">
      <c r="B95" s="1">
        <v>37</v>
      </c>
      <c r="C95">
        <f t="shared" ref="C95:H95" si="43">(ABS($C42-D42)/C42)*100</f>
        <v>99.999999999999673</v>
      </c>
      <c r="D95">
        <f t="shared" si="43"/>
        <v>3.0839848349478656E+16</v>
      </c>
      <c r="E95">
        <f t="shared" si="43"/>
        <v>1622026625992172.8</v>
      </c>
      <c r="F95">
        <f t="shared" si="43"/>
        <v>127873089103608.34</v>
      </c>
      <c r="G95">
        <f t="shared" si="43"/>
        <v>13430957017663.313</v>
      </c>
      <c r="H95">
        <f t="shared" si="43"/>
        <v>1761956407167.2043</v>
      </c>
    </row>
    <row r="96" spans="2:8" ht="15.75" x14ac:dyDescent="0.25">
      <c r="B96" s="1">
        <v>38</v>
      </c>
      <c r="C96">
        <f t="shared" ref="C96:H96" si="44">(ABS($C43-D43)/C43)*100</f>
        <v>99.999999999999872</v>
      </c>
      <c r="D96">
        <f t="shared" si="44"/>
        <v>8.1681876300289744E+16</v>
      </c>
      <c r="E96">
        <f t="shared" si="44"/>
        <v>4186061991735065.5</v>
      </c>
      <c r="F96">
        <f t="shared" si="44"/>
        <v>321571369396853.5</v>
      </c>
      <c r="G96">
        <f t="shared" si="44"/>
        <v>32913440602928.777</v>
      </c>
      <c r="H96">
        <f t="shared" si="44"/>
        <v>4207736163551.7222</v>
      </c>
    </row>
    <row r="97" spans="2:10" ht="15.75" x14ac:dyDescent="0.25">
      <c r="B97" s="1">
        <v>39</v>
      </c>
      <c r="C97">
        <f t="shared" ref="C97:H97" si="45">(ABS($C44-D44)/C44)*100</f>
        <v>99.999999999999943</v>
      </c>
      <c r="D97">
        <f t="shared" si="45"/>
        <v>2.1648350105998234E+17</v>
      </c>
      <c r="E97">
        <f t="shared" si="45"/>
        <v>1.0817414169142168E+16</v>
      </c>
      <c r="F97">
        <f t="shared" si="45"/>
        <v>810268554541842</v>
      </c>
      <c r="G97">
        <f t="shared" si="45"/>
        <v>80867666389041.688</v>
      </c>
      <c r="H97">
        <f t="shared" si="45"/>
        <v>10081323880954.434</v>
      </c>
    </row>
    <row r="98" spans="2:10" ht="15.75" x14ac:dyDescent="0.25">
      <c r="B98" s="1">
        <v>40</v>
      </c>
      <c r="C98">
        <f t="shared" ref="C98:H98" si="46">(ABS($C45-D45)/C45)*100</f>
        <v>99.999999999999986</v>
      </c>
      <c r="D98">
        <f t="shared" si="46"/>
        <v>5.7411040691955891E+17</v>
      </c>
      <c r="E98">
        <f t="shared" si="46"/>
        <v>2.798873565243858E+16</v>
      </c>
      <c r="F98">
        <f t="shared" si="46"/>
        <v>2045464764101339.8</v>
      </c>
      <c r="G98">
        <f t="shared" si="46"/>
        <v>199184763896318.53</v>
      </c>
      <c r="H98">
        <f t="shared" si="46"/>
        <v>24228863539285.117</v>
      </c>
    </row>
    <row r="99" spans="2:10" ht="15.75" x14ac:dyDescent="0.25">
      <c r="B99" s="1">
        <v>41</v>
      </c>
      <c r="C99">
        <f t="shared" ref="C99:H99" si="47">(ABS($C46-D46)/C46)*100</f>
        <v>100</v>
      </c>
      <c r="D99">
        <f t="shared" si="47"/>
        <v>1.5234368893572713E+18</v>
      </c>
      <c r="E99">
        <f t="shared" si="47"/>
        <v>7.250351201473568E+16</v>
      </c>
      <c r="F99">
        <f t="shared" si="47"/>
        <v>5172821172226405</v>
      </c>
      <c r="G99">
        <f t="shared" si="47"/>
        <v>491773550928946.75</v>
      </c>
      <c r="H99">
        <f t="shared" si="47"/>
        <v>58402382942682.336</v>
      </c>
    </row>
    <row r="100" spans="2:10" ht="15.75" x14ac:dyDescent="0.25">
      <c r="B100" s="1">
        <v>42</v>
      </c>
      <c r="C100">
        <f t="shared" ref="C100:H100" si="48">(ABS($C47-D47)/C47)*100</f>
        <v>100</v>
      </c>
      <c r="D100">
        <f t="shared" si="48"/>
        <v>4.0448254453965112E+18</v>
      </c>
      <c r="E100">
        <f t="shared" si="48"/>
        <v>1.8802972340762029E+17</v>
      </c>
      <c r="F100">
        <f t="shared" si="48"/>
        <v>1.3103857014392814E+16</v>
      </c>
      <c r="G100">
        <f t="shared" si="48"/>
        <v>1216897396236728.5</v>
      </c>
      <c r="H100">
        <f t="shared" si="48"/>
        <v>141172553568637.19</v>
      </c>
    </row>
    <row r="101" spans="2:10" ht="15.75" x14ac:dyDescent="0.25">
      <c r="B101" s="1">
        <v>43</v>
      </c>
      <c r="C101">
        <f t="shared" ref="C101:H101" si="49">(ABS($C48-D48)/C48)*100</f>
        <v>100</v>
      </c>
      <c r="D101">
        <f t="shared" si="49"/>
        <v>1.0745089700521241E+19</v>
      </c>
      <c r="E101">
        <f t="shared" si="49"/>
        <v>4.8816101891887782E+17</v>
      </c>
      <c r="F101">
        <f t="shared" si="49"/>
        <v>3.32485956180116E+16</v>
      </c>
      <c r="G101">
        <f t="shared" si="49"/>
        <v>3017711284793438.5</v>
      </c>
      <c r="H101">
        <f t="shared" si="49"/>
        <v>342165620167960.13</v>
      </c>
    </row>
    <row r="102" spans="2:10" ht="15.75" x14ac:dyDescent="0.25">
      <c r="B102" s="1">
        <v>44</v>
      </c>
      <c r="C102">
        <f t="shared" ref="C102:H102" si="50">(ABS($C49-D49)/C49)*100</f>
        <v>100</v>
      </c>
      <c r="D102">
        <f t="shared" si="50"/>
        <v>2.8559111365242909E+19</v>
      </c>
      <c r="E102">
        <f t="shared" si="50"/>
        <v>1.2686673360670577E+18</v>
      </c>
      <c r="F102">
        <f t="shared" si="50"/>
        <v>8.44925606343876E+16</v>
      </c>
      <c r="G102">
        <f t="shared" si="50"/>
        <v>7498847663602011</v>
      </c>
      <c r="H102">
        <f t="shared" si="50"/>
        <v>831451288715047.13</v>
      </c>
    </row>
    <row r="103" spans="2:10" ht="15.75" x14ac:dyDescent="0.25">
      <c r="B103" s="1">
        <v>45</v>
      </c>
      <c r="C103">
        <f t="shared" ref="C103:H103" si="51">(ABS($C50-D50)/C50)*100</f>
        <v>100</v>
      </c>
      <c r="D103">
        <f t="shared" si="51"/>
        <v>7.5944067516271952E+19</v>
      </c>
      <c r="E103">
        <f t="shared" si="51"/>
        <v>3.300356264287679E+18</v>
      </c>
      <c r="F103">
        <f t="shared" si="51"/>
        <v>2.1503306079948851E+17</v>
      </c>
      <c r="G103">
        <f t="shared" si="51"/>
        <v>1.8670907266818696E+16</v>
      </c>
      <c r="H103">
        <f t="shared" si="51"/>
        <v>2025363287080543.8</v>
      </c>
    </row>
    <row r="104" spans="2:10" ht="15.75" x14ac:dyDescent="0.25">
      <c r="B104" s="1">
        <v>46</v>
      </c>
      <c r="C104">
        <f t="shared" ref="C104:H104" si="52">(ABS($C51-D51)/C51)*100</f>
        <v>100</v>
      </c>
      <c r="D104">
        <f t="shared" si="52"/>
        <v>2.0204509405537124E+20</v>
      </c>
      <c r="E104">
        <f t="shared" si="52"/>
        <v>8.593773231314432E+18</v>
      </c>
      <c r="F104">
        <f t="shared" si="52"/>
        <v>5.4803220787194451E+17</v>
      </c>
      <c r="G104">
        <f t="shared" si="52"/>
        <v>4.6575099542734616E+16</v>
      </c>
      <c r="H104">
        <f t="shared" si="52"/>
        <v>4945260718060398</v>
      </c>
    </row>
    <row r="105" spans="2:10" ht="15.75" x14ac:dyDescent="0.25">
      <c r="B105" s="1">
        <v>47</v>
      </c>
      <c r="C105">
        <f t="shared" ref="C105:H105" si="53">(ABS($C52-D52)/C52)*100</f>
        <v>100</v>
      </c>
      <c r="D105">
        <f t="shared" si="53"/>
        <v>5.3777351795626403E+20</v>
      </c>
      <c r="E105">
        <f t="shared" si="53"/>
        <v>2.2397508773883445E+19</v>
      </c>
      <c r="F105">
        <f t="shared" si="53"/>
        <v>1.3986054757301371E+18</v>
      </c>
      <c r="G105">
        <f t="shared" si="53"/>
        <v>1.1639259980645125E+17</v>
      </c>
      <c r="H105">
        <f t="shared" si="53"/>
        <v>1.210188148799514E+16</v>
      </c>
    </row>
    <row r="106" spans="2:10" ht="15.75" x14ac:dyDescent="0.25">
      <c r="B106" s="1">
        <v>48</v>
      </c>
      <c r="C106">
        <f t="shared" ref="C106:H106" si="54">(ABS($C53-D53)/C53)*100</f>
        <v>100</v>
      </c>
      <c r="D106">
        <f t="shared" si="54"/>
        <v>1.4319869208362513E+21</v>
      </c>
      <c r="E106">
        <f t="shared" si="54"/>
        <v>5.8424112507057717E+19</v>
      </c>
      <c r="F106">
        <f t="shared" si="54"/>
        <v>3.5739499374001065E+18</v>
      </c>
      <c r="G106">
        <f t="shared" si="54"/>
        <v>2.913721170888105E+17</v>
      </c>
      <c r="H106">
        <f t="shared" si="54"/>
        <v>2.9679321460836912E+16</v>
      </c>
    </row>
    <row r="107" spans="2:10" ht="15.75" x14ac:dyDescent="0.25">
      <c r="B107" s="1">
        <v>49</v>
      </c>
      <c r="C107">
        <f t="shared" ref="C107:H107" si="55">(ABS($C54-D54)/C54)*100</f>
        <v>100</v>
      </c>
      <c r="D107">
        <f t="shared" si="55"/>
        <v>3.8146931449901996E+21</v>
      </c>
      <c r="E107">
        <f t="shared" si="55"/>
        <v>1.5252671511356254E+20</v>
      </c>
      <c r="F107">
        <f t="shared" si="55"/>
        <v>9.1441442685459251E+18</v>
      </c>
      <c r="G107">
        <f t="shared" si="55"/>
        <v>7.3061978459638208E+17</v>
      </c>
      <c r="H107">
        <f t="shared" si="55"/>
        <v>7.2938150254379392E+16</v>
      </c>
    </row>
    <row r="108" spans="2:10" ht="15.75" x14ac:dyDescent="0.25">
      <c r="B108" s="1">
        <v>50</v>
      </c>
      <c r="C108">
        <f t="shared" ref="C108:H108" si="56">(ABS($C55-D55)/C55)*100</f>
        <v>100</v>
      </c>
      <c r="D108">
        <f t="shared" si="56"/>
        <v>1.0166089271739358E+22</v>
      </c>
      <c r="E108">
        <f t="shared" si="56"/>
        <v>3.9851695069846825E+20</v>
      </c>
      <c r="F108">
        <f t="shared" si="56"/>
        <v>2.3423816071203434E+19</v>
      </c>
      <c r="G108">
        <f t="shared" si="56"/>
        <v>1.8349627248132439E+18</v>
      </c>
      <c r="H108">
        <f t="shared" si="56"/>
        <v>1.7960556338624899E+17</v>
      </c>
    </row>
    <row r="110" spans="2:10" x14ac:dyDescent="0.25">
      <c r="B110" s="7" t="s">
        <v>6</v>
      </c>
      <c r="C110" s="6"/>
      <c r="D110" s="12" t="s">
        <v>4</v>
      </c>
      <c r="E110" s="12"/>
      <c r="F110" s="12"/>
      <c r="G110" s="12"/>
      <c r="H110" s="12"/>
      <c r="J110" t="s">
        <v>8</v>
      </c>
    </row>
    <row r="111" spans="2:10" ht="15.75" x14ac:dyDescent="0.25">
      <c r="B111" s="3" t="s">
        <v>0</v>
      </c>
      <c r="C111" s="4">
        <v>1</v>
      </c>
      <c r="D111" s="4">
        <v>2</v>
      </c>
      <c r="E111" s="4">
        <v>3</v>
      </c>
      <c r="F111" s="4">
        <v>4</v>
      </c>
      <c r="G111" s="4">
        <v>5</v>
      </c>
      <c r="H111" s="4">
        <v>6</v>
      </c>
    </row>
    <row r="112" spans="2:10" ht="15.75" x14ac:dyDescent="0.25">
      <c r="B112" s="1">
        <v>1</v>
      </c>
      <c r="C112">
        <f>(ABS(D7-D6)/D7)*100</f>
        <v>33.333333333333329</v>
      </c>
      <c r="D112">
        <f>(ABS(E7-E6)/E7)*100</f>
        <v>50</v>
      </c>
      <c r="E112">
        <f t="shared" ref="E112:H112" si="57">(ABS(F7-F6)/F7)*100</f>
        <v>57.894736842105267</v>
      </c>
      <c r="F112">
        <f t="shared" si="57"/>
        <v>61.30952380952381</v>
      </c>
      <c r="G112">
        <f t="shared" si="57"/>
        <v>62.614678899082577</v>
      </c>
      <c r="H112">
        <f t="shared" si="57"/>
        <v>63.047583081570991</v>
      </c>
    </row>
    <row r="113" spans="2:8" ht="15.75" x14ac:dyDescent="0.25">
      <c r="B113" s="1">
        <v>2</v>
      </c>
      <c r="C113">
        <f t="shared" ref="C113:H160" si="58">(ABS(D8-D7)/D8)*100</f>
        <v>25</v>
      </c>
      <c r="D113">
        <f t="shared" si="58"/>
        <v>41.17647058823529</v>
      </c>
      <c r="E113">
        <f t="shared" si="58"/>
        <v>51.282051282051292</v>
      </c>
      <c r="F113">
        <f t="shared" si="58"/>
        <v>57.251908396946561</v>
      </c>
      <c r="G113">
        <f t="shared" si="58"/>
        <v>60.507246376811594</v>
      </c>
      <c r="H113">
        <f t="shared" si="58"/>
        <v>62.109179366101451</v>
      </c>
    </row>
    <row r="114" spans="2:8" ht="15.75" x14ac:dyDescent="0.25">
      <c r="B114" s="1">
        <v>3</v>
      </c>
      <c r="C114">
        <f t="shared" si="58"/>
        <v>20</v>
      </c>
      <c r="D114">
        <f t="shared" si="58"/>
        <v>34.615384615384613</v>
      </c>
      <c r="E114">
        <f t="shared" si="58"/>
        <v>45.070422535211264</v>
      </c>
      <c r="F114">
        <f t="shared" si="58"/>
        <v>52.305825242718441</v>
      </c>
      <c r="G114">
        <f t="shared" si="58"/>
        <v>57.076205287713833</v>
      </c>
      <c r="H114">
        <f t="shared" si="58"/>
        <v>60.020022883295198</v>
      </c>
    </row>
    <row r="115" spans="2:8" ht="15.75" x14ac:dyDescent="0.25">
      <c r="B115" s="1">
        <v>4</v>
      </c>
      <c r="C115">
        <f t="shared" si="58"/>
        <v>16.666666666666664</v>
      </c>
      <c r="D115">
        <f t="shared" si="58"/>
        <v>29.72972972972973</v>
      </c>
      <c r="E115">
        <f t="shared" si="58"/>
        <v>39.83050847457627</v>
      </c>
      <c r="F115">
        <f t="shared" si="58"/>
        <v>47.482472912683242</v>
      </c>
      <c r="G115">
        <f t="shared" si="58"/>
        <v>53.108477666362816</v>
      </c>
      <c r="H115">
        <f t="shared" si="58"/>
        <v>57.075326907729142</v>
      </c>
    </row>
    <row r="116" spans="2:8" ht="15.75" x14ac:dyDescent="0.25">
      <c r="B116" s="1">
        <v>5</v>
      </c>
      <c r="C116">
        <f t="shared" si="58"/>
        <v>14.285714285714285</v>
      </c>
      <c r="D116">
        <f t="shared" si="58"/>
        <v>26</v>
      </c>
      <c r="E116">
        <f t="shared" si="58"/>
        <v>35.519125683060118</v>
      </c>
      <c r="F116">
        <f t="shared" si="58"/>
        <v>43.152173913043477</v>
      </c>
      <c r="G116">
        <f t="shared" si="58"/>
        <v>49.156470152020766</v>
      </c>
      <c r="H116">
        <f t="shared" si="58"/>
        <v>53.753861179249576</v>
      </c>
    </row>
    <row r="117" spans="2:8" ht="15.75" x14ac:dyDescent="0.25">
      <c r="B117" s="1">
        <v>6</v>
      </c>
      <c r="C117">
        <f t="shared" si="58"/>
        <v>12.5</v>
      </c>
      <c r="D117">
        <f t="shared" si="58"/>
        <v>23.076923076923077</v>
      </c>
      <c r="E117">
        <f t="shared" si="58"/>
        <v>31.970260223048321</v>
      </c>
      <c r="F117">
        <f t="shared" si="58"/>
        <v>39.380628157258947</v>
      </c>
      <c r="G117">
        <f t="shared" si="58"/>
        <v>45.476599615890017</v>
      </c>
      <c r="H117">
        <f t="shared" si="58"/>
        <v>50.402302573215685</v>
      </c>
    </row>
    <row r="118" spans="2:8" ht="15.75" x14ac:dyDescent="0.25">
      <c r="B118" s="1">
        <v>7</v>
      </c>
      <c r="C118">
        <f t="shared" si="58"/>
        <v>11.111111111111111</v>
      </c>
      <c r="D118">
        <f t="shared" si="58"/>
        <v>20.73170731707317</v>
      </c>
      <c r="E118">
        <f t="shared" si="58"/>
        <v>29.023746701846971</v>
      </c>
      <c r="F118">
        <f t="shared" si="58"/>
        <v>36.125140291806964</v>
      </c>
      <c r="G118">
        <f t="shared" si="58"/>
        <v>42.152964565547883</v>
      </c>
      <c r="H118">
        <f t="shared" si="58"/>
        <v>47.207073530461265</v>
      </c>
    </row>
    <row r="119" spans="2:8" ht="15.75" x14ac:dyDescent="0.25">
      <c r="B119" s="1">
        <v>8</v>
      </c>
      <c r="C119">
        <f t="shared" si="58"/>
        <v>10</v>
      </c>
      <c r="D119">
        <f t="shared" si="58"/>
        <v>18.811881188118811</v>
      </c>
      <c r="E119">
        <f t="shared" si="58"/>
        <v>26.550387596899228</v>
      </c>
      <c r="F119">
        <f t="shared" si="58"/>
        <v>33.314622509121527</v>
      </c>
      <c r="G119">
        <f t="shared" si="58"/>
        <v>39.189645669991293</v>
      </c>
      <c r="H119">
        <f t="shared" si="58"/>
        <v>44.248241676717186</v>
      </c>
    </row>
    <row r="120" spans="2:8" ht="15.75" x14ac:dyDescent="0.25">
      <c r="B120" s="1">
        <v>9</v>
      </c>
      <c r="C120">
        <f t="shared" si="58"/>
        <v>9.0909090909090917</v>
      </c>
      <c r="D120">
        <f t="shared" si="58"/>
        <v>17.21311475409836</v>
      </c>
      <c r="E120">
        <f t="shared" si="58"/>
        <v>24.450951683748169</v>
      </c>
      <c r="F120">
        <f t="shared" si="58"/>
        <v>30.878168649767208</v>
      </c>
      <c r="G120">
        <f t="shared" si="58"/>
        <v>36.558763816828332</v>
      </c>
      <c r="H120">
        <f t="shared" si="58"/>
        <v>41.547879762781506</v>
      </c>
    </row>
    <row r="121" spans="2:8" ht="15.75" x14ac:dyDescent="0.25">
      <c r="B121" s="1">
        <v>10</v>
      </c>
      <c r="C121">
        <f t="shared" si="58"/>
        <v>8.3333333333333321</v>
      </c>
      <c r="D121">
        <f t="shared" si="58"/>
        <v>15.862068965517242</v>
      </c>
      <c r="E121">
        <f t="shared" si="58"/>
        <v>22.650056625141577</v>
      </c>
      <c r="F121">
        <f t="shared" si="58"/>
        <v>28.753743377102047</v>
      </c>
      <c r="G121">
        <f t="shared" si="58"/>
        <v>34.22263109475621</v>
      </c>
      <c r="H121">
        <f t="shared" si="58"/>
        <v>39.099744852268365</v>
      </c>
    </row>
    <row r="122" spans="2:8" ht="15.75" x14ac:dyDescent="0.25">
      <c r="B122" s="1">
        <v>11</v>
      </c>
      <c r="C122">
        <f t="shared" si="58"/>
        <v>7.6923076923076925</v>
      </c>
      <c r="D122">
        <f t="shared" si="58"/>
        <v>14.705882352941178</v>
      </c>
      <c r="E122">
        <f t="shared" si="58"/>
        <v>21.090259159964244</v>
      </c>
      <c r="F122">
        <f t="shared" si="58"/>
        <v>26.889652384801938</v>
      </c>
      <c r="G122">
        <f t="shared" si="58"/>
        <v>32.143216738154209</v>
      </c>
      <c r="H122">
        <f t="shared" si="58"/>
        <v>36.885300550355929</v>
      </c>
    </row>
    <row r="123" spans="2:8" ht="15.75" x14ac:dyDescent="0.25">
      <c r="B123" s="1">
        <v>12</v>
      </c>
      <c r="C123">
        <f t="shared" si="58"/>
        <v>7.1428571428571423</v>
      </c>
      <c r="D123">
        <f t="shared" si="58"/>
        <v>13.705583756345177</v>
      </c>
      <c r="E123">
        <f t="shared" si="58"/>
        <v>19.727403156384508</v>
      </c>
      <c r="F123">
        <f t="shared" si="58"/>
        <v>25.24362299498905</v>
      </c>
      <c r="G123">
        <f t="shared" si="58"/>
        <v>30.285790495175991</v>
      </c>
      <c r="H123">
        <f t="shared" si="58"/>
        <v>34.881833606457086</v>
      </c>
    </row>
    <row r="124" spans="2:8" ht="15.75" x14ac:dyDescent="0.25">
      <c r="B124" s="1">
        <v>13</v>
      </c>
      <c r="C124">
        <f t="shared" si="58"/>
        <v>6.666666666666667</v>
      </c>
      <c r="D124">
        <f t="shared" si="58"/>
        <v>12.831858407079647</v>
      </c>
      <c r="E124">
        <f t="shared" si="58"/>
        <v>18.527177089421375</v>
      </c>
      <c r="F124">
        <f t="shared" si="58"/>
        <v>23.781283586672803</v>
      </c>
      <c r="G124">
        <f t="shared" si="58"/>
        <v>28.619993386309662</v>
      </c>
      <c r="H124">
        <f t="shared" si="58"/>
        <v>33.066357673950449</v>
      </c>
    </row>
    <row r="125" spans="2:8" ht="15.75" x14ac:dyDescent="0.25">
      <c r="B125" s="1">
        <v>14</v>
      </c>
      <c r="C125">
        <f t="shared" si="58"/>
        <v>6.25</v>
      </c>
      <c r="D125">
        <f t="shared" si="58"/>
        <v>12.062256809338521</v>
      </c>
      <c r="E125">
        <f t="shared" si="58"/>
        <v>17.462614568258573</v>
      </c>
      <c r="F125">
        <f t="shared" si="58"/>
        <v>22.474668571173503</v>
      </c>
      <c r="G125">
        <f t="shared" si="58"/>
        <v>27.119826185390078</v>
      </c>
      <c r="H125">
        <f t="shared" si="58"/>
        <v>31.417354811754848</v>
      </c>
    </row>
    <row r="126" spans="2:8" ht="15.75" x14ac:dyDescent="0.25">
      <c r="B126" s="1">
        <v>15</v>
      </c>
      <c r="C126">
        <f t="shared" si="58"/>
        <v>5.8823529411764701</v>
      </c>
      <c r="D126">
        <f t="shared" si="58"/>
        <v>11.379310344827587</v>
      </c>
      <c r="E126">
        <f t="shared" si="58"/>
        <v>16.512283527990331</v>
      </c>
      <c r="F126">
        <f t="shared" si="58"/>
        <v>21.300936768149874</v>
      </c>
      <c r="G126">
        <f t="shared" si="58"/>
        <v>25.763227376970082</v>
      </c>
      <c r="H126">
        <f t="shared" si="58"/>
        <v>29.915434913294504</v>
      </c>
    </row>
    <row r="127" spans="2:8" ht="15.75" x14ac:dyDescent="0.25">
      <c r="B127" s="1">
        <v>16</v>
      </c>
      <c r="C127">
        <f t="shared" si="58"/>
        <v>5.5555555555555554</v>
      </c>
      <c r="D127">
        <f t="shared" si="58"/>
        <v>10.76923076923077</v>
      </c>
      <c r="E127">
        <f t="shared" si="58"/>
        <v>15.658967391304355</v>
      </c>
      <c r="F127">
        <f t="shared" si="58"/>
        <v>20.24133068093731</v>
      </c>
      <c r="G127">
        <f t="shared" si="58"/>
        <v>24.531536572317613</v>
      </c>
      <c r="H127">
        <f t="shared" si="58"/>
        <v>28.543470010413753</v>
      </c>
    </row>
    <row r="128" spans="2:8" ht="15.75" x14ac:dyDescent="0.25">
      <c r="B128" s="1">
        <v>17</v>
      </c>
      <c r="C128">
        <f t="shared" si="58"/>
        <v>5.2631578947368416</v>
      </c>
      <c r="D128">
        <f t="shared" si="58"/>
        <v>10.220994475138122</v>
      </c>
      <c r="E128">
        <f t="shared" si="58"/>
        <v>14.888696154958078</v>
      </c>
      <c r="F128">
        <f t="shared" si="58"/>
        <v>19.280351004161389</v>
      </c>
      <c r="G128">
        <f t="shared" si="58"/>
        <v>23.408967693614255</v>
      </c>
      <c r="H128">
        <f t="shared" si="58"/>
        <v>27.286487367935901</v>
      </c>
    </row>
    <row r="129" spans="2:8" ht="15.75" x14ac:dyDescent="0.25">
      <c r="B129" s="1">
        <v>18</v>
      </c>
      <c r="C129">
        <f t="shared" si="58"/>
        <v>5</v>
      </c>
      <c r="D129">
        <f t="shared" si="58"/>
        <v>9.7256857855361591</v>
      </c>
      <c r="E129">
        <f t="shared" si="58"/>
        <v>14.19002728851402</v>
      </c>
      <c r="F129">
        <f t="shared" si="58"/>
        <v>18.405107984917183</v>
      </c>
      <c r="G129">
        <f t="shared" si="58"/>
        <v>22.382138461463619</v>
      </c>
      <c r="H129">
        <f t="shared" si="58"/>
        <v>26.13146435783592</v>
      </c>
    </row>
    <row r="130" spans="2:8" ht="15.75" x14ac:dyDescent="0.25">
      <c r="B130" s="1">
        <v>19</v>
      </c>
      <c r="C130">
        <f t="shared" si="58"/>
        <v>4.7619047619047619</v>
      </c>
      <c r="D130">
        <f t="shared" si="58"/>
        <v>9.2760180995475121</v>
      </c>
      <c r="E130">
        <f t="shared" si="58"/>
        <v>13.553506326399303</v>
      </c>
      <c r="F130">
        <f t="shared" si="58"/>
        <v>17.604812877589904</v>
      </c>
      <c r="G130">
        <f t="shared" si="58"/>
        <v>21.439668268633618</v>
      </c>
      <c r="H130">
        <f t="shared" si="58"/>
        <v>25.067095590710498</v>
      </c>
    </row>
    <row r="131" spans="2:8" ht="15.75" x14ac:dyDescent="0.25">
      <c r="B131" s="1">
        <v>20</v>
      </c>
      <c r="C131">
        <f t="shared" si="58"/>
        <v>4.5454545454545459</v>
      </c>
      <c r="D131">
        <f t="shared" si="58"/>
        <v>8.8659793814432994</v>
      </c>
      <c r="E131">
        <f t="shared" si="58"/>
        <v>12.971257932064207</v>
      </c>
      <c r="F131">
        <f t="shared" si="58"/>
        <v>16.870378562851545</v>
      </c>
      <c r="G131">
        <f t="shared" si="58"/>
        <v>20.571842060428473</v>
      </c>
      <c r="H131">
        <f t="shared" si="58"/>
        <v>24.083565567764577</v>
      </c>
    </row>
    <row r="132" spans="2:8" ht="15.75" x14ac:dyDescent="0.25">
      <c r="B132" s="1">
        <v>21</v>
      </c>
      <c r="C132">
        <f t="shared" si="58"/>
        <v>4.3478260869565215</v>
      </c>
      <c r="D132">
        <f t="shared" si="58"/>
        <v>8.4905660377358494</v>
      </c>
      <c r="E132">
        <f t="shared" si="58"/>
        <v>12.436672658931201</v>
      </c>
      <c r="F132">
        <f t="shared" si="58"/>
        <v>16.19410468630829</v>
      </c>
      <c r="G132">
        <f t="shared" si="58"/>
        <v>19.770332521928026</v>
      </c>
      <c r="H132">
        <f t="shared" si="58"/>
        <v>23.172341149948515</v>
      </c>
    </row>
    <row r="133" spans="2:8" ht="15.75" x14ac:dyDescent="0.25">
      <c r="B133" s="1">
        <v>22</v>
      </c>
      <c r="C133">
        <f t="shared" si="58"/>
        <v>4.1666666666666661</v>
      </c>
      <c r="D133">
        <f t="shared" si="58"/>
        <v>8.1455805892547666</v>
      </c>
      <c r="E133">
        <f t="shared" si="58"/>
        <v>11.944164628004014</v>
      </c>
      <c r="F133">
        <f t="shared" si="58"/>
        <v>15.569428171944926</v>
      </c>
      <c r="G133">
        <f t="shared" si="58"/>
        <v>19.027971624604305</v>
      </c>
      <c r="H133">
        <f t="shared" si="58"/>
        <v>22.3259886361488</v>
      </c>
    </row>
    <row r="134" spans="2:8" ht="15.75" x14ac:dyDescent="0.25">
      <c r="B134" s="1">
        <v>23</v>
      </c>
      <c r="C134">
        <f t="shared" si="58"/>
        <v>4</v>
      </c>
      <c r="D134">
        <f t="shared" si="58"/>
        <v>7.8274760383386583</v>
      </c>
      <c r="E134">
        <f t="shared" si="58"/>
        <v>11.488982295249023</v>
      </c>
      <c r="F134">
        <f t="shared" si="58"/>
        <v>14.990724408490969</v>
      </c>
      <c r="G134">
        <f t="shared" si="58"/>
        <v>18.33856304194315</v>
      </c>
      <c r="H134">
        <f t="shared" si="58"/>
        <v>21.538015646692855</v>
      </c>
    </row>
    <row r="135" spans="2:8" ht="15.75" x14ac:dyDescent="0.25">
      <c r="B135" s="1">
        <v>24</v>
      </c>
      <c r="C135">
        <f t="shared" si="58"/>
        <v>3.8461538461538463</v>
      </c>
      <c r="D135">
        <f t="shared" si="58"/>
        <v>7.5332348596750363</v>
      </c>
      <c r="E135">
        <f t="shared" si="58"/>
        <v>11.067059356592654</v>
      </c>
      <c r="F135">
        <f t="shared" si="58"/>
        <v>14.453147865903226</v>
      </c>
      <c r="G135">
        <f t="shared" si="58"/>
        <v>17.696728013141289</v>
      </c>
      <c r="H135">
        <f t="shared" si="58"/>
        <v>20.802735947664573</v>
      </c>
    </row>
    <row r="136" spans="2:8" ht="15.75" x14ac:dyDescent="0.25">
      <c r="B136" s="1">
        <v>25</v>
      </c>
      <c r="C136">
        <f t="shared" si="58"/>
        <v>3.7037037037037033</v>
      </c>
      <c r="D136">
        <f t="shared" si="58"/>
        <v>7.2602739726027394</v>
      </c>
      <c r="E136">
        <f t="shared" si="58"/>
        <v>10.674896286552675</v>
      </c>
      <c r="F136">
        <f t="shared" si="58"/>
        <v>13.952503544511611</v>
      </c>
      <c r="G136">
        <f t="shared" si="58"/>
        <v>17.097778427280126</v>
      </c>
      <c r="H136">
        <f t="shared" si="58"/>
        <v>20.115154581384953</v>
      </c>
    </row>
    <row r="137" spans="2:8" ht="15.75" x14ac:dyDescent="0.25">
      <c r="B137" s="1">
        <v>26</v>
      </c>
      <c r="C137">
        <f t="shared" si="58"/>
        <v>3.5714285714285712</v>
      </c>
      <c r="D137">
        <f t="shared" si="58"/>
        <v>7.0063694267515926</v>
      </c>
      <c r="E137">
        <f t="shared" si="58"/>
        <v>10.309465468735816</v>
      </c>
      <c r="F137">
        <f t="shared" si="58"/>
        <v>13.485142666234124</v>
      </c>
      <c r="G137">
        <f t="shared" si="58"/>
        <v>16.537612014348483</v>
      </c>
      <c r="H137">
        <f t="shared" ref="H137" si="59">(ABS(I32-I31)/I32)*100</f>
        <v>19.470870535728125</v>
      </c>
    </row>
    <row r="138" spans="2:8" ht="15.75" x14ac:dyDescent="0.25">
      <c r="B138" s="1">
        <v>27</v>
      </c>
      <c r="C138">
        <f t="shared" si="58"/>
        <v>3.4482758620689653</v>
      </c>
      <c r="D138">
        <f t="shared" si="58"/>
        <v>6.7695961995249405</v>
      </c>
      <c r="E138">
        <f t="shared" si="58"/>
        <v>9.9681346515238136</v>
      </c>
      <c r="F138">
        <f t="shared" si="58"/>
        <v>13.047877535898337</v>
      </c>
      <c r="G138">
        <f t="shared" si="58"/>
        <v>16.012625493375893</v>
      </c>
      <c r="H138">
        <f t="shared" ref="H138" si="60">(ABS(I33-I32)/I33)*100</f>
        <v>18.865994348120417</v>
      </c>
    </row>
    <row r="139" spans="2:8" ht="15.75" x14ac:dyDescent="0.25">
      <c r="B139" s="1">
        <v>28</v>
      </c>
      <c r="C139">
        <f t="shared" si="58"/>
        <v>3.3333333333333335</v>
      </c>
      <c r="D139">
        <f t="shared" si="58"/>
        <v>6.5482796892341852</v>
      </c>
      <c r="E139">
        <f t="shared" si="58"/>
        <v>9.6486047541709894</v>
      </c>
      <c r="F139">
        <f t="shared" si="58"/>
        <v>12.6379116507223</v>
      </c>
      <c r="G139">
        <f t="shared" si="58"/>
        <v>15.519642330347786</v>
      </c>
      <c r="H139">
        <f t="shared" ref="H139" si="61">(ABS(I34-I33)/I34)*100</f>
        <v>18.297078322619313</v>
      </c>
    </row>
    <row r="140" spans="2:8" ht="15.75" x14ac:dyDescent="0.25">
      <c r="B140" s="1">
        <v>29</v>
      </c>
      <c r="C140">
        <f t="shared" si="58"/>
        <v>3.225806451612903</v>
      </c>
      <c r="D140">
        <f t="shared" si="58"/>
        <v>6.3409563409563416</v>
      </c>
      <c r="E140">
        <f t="shared" si="58"/>
        <v>9.3488589975239123</v>
      </c>
      <c r="F140">
        <f t="shared" si="58"/>
        <v>12.252782009243242</v>
      </c>
      <c r="G140">
        <f t="shared" si="58"/>
        <v>15.055852412556153</v>
      </c>
      <c r="H140">
        <f t="shared" ref="H140" si="62">(ABS(I35-I34)/I35)*100</f>
        <v>17.761057351572575</v>
      </c>
    </row>
    <row r="141" spans="2:8" ht="15.75" x14ac:dyDescent="0.25">
      <c r="B141" s="1">
        <v>30</v>
      </c>
      <c r="C141">
        <f t="shared" si="58"/>
        <v>3.125</v>
      </c>
      <c r="D141">
        <f t="shared" si="58"/>
        <v>6.1463414634146343</v>
      </c>
      <c r="E141">
        <f t="shared" si="58"/>
        <v>9.0671210369378734</v>
      </c>
      <c r="F141">
        <f t="shared" si="58"/>
        <v>11.890311236652645</v>
      </c>
      <c r="G141">
        <f t="shared" si="58"/>
        <v>14.61876147280935</v>
      </c>
      <c r="H141">
        <f t="shared" ref="H141" si="63">(ABS(I36-I35)/I36)*100</f>
        <v>17.25519863459164</v>
      </c>
    </row>
    <row r="142" spans="2:8" ht="15.75" x14ac:dyDescent="0.25">
      <c r="B142" s="1">
        <v>31</v>
      </c>
      <c r="C142">
        <f t="shared" si="58"/>
        <v>3.0303030303030303</v>
      </c>
      <c r="D142">
        <f t="shared" si="58"/>
        <v>5.9633027522935782</v>
      </c>
      <c r="E142">
        <f t="shared" si="58"/>
        <v>8.8018203007935973</v>
      </c>
      <c r="F142">
        <f t="shared" si="58"/>
        <v>11.548567653312416</v>
      </c>
      <c r="G142">
        <f t="shared" si="58"/>
        <v>14.206148518581571</v>
      </c>
      <c r="H142">
        <f t="shared" ref="H142" si="64">(ABS(I37-I36)/I37)*100</f>
        <v>16.777058858811404</v>
      </c>
    </row>
    <row r="143" spans="2:8" ht="15.75" x14ac:dyDescent="0.25">
      <c r="B143" s="1">
        <v>32</v>
      </c>
      <c r="C143">
        <f t="shared" si="58"/>
        <v>2.9411764705882351</v>
      </c>
      <c r="D143">
        <f t="shared" si="58"/>
        <v>5.7908383751080379</v>
      </c>
      <c r="E143">
        <f t="shared" si="58"/>
        <v>8.5515631343889602</v>
      </c>
      <c r="F143">
        <f t="shared" si="58"/>
        <v>11.225831805667511</v>
      </c>
      <c r="G143">
        <f t="shared" si="58"/>
        <v>13.816029857747209</v>
      </c>
      <c r="H143">
        <f t="shared" ref="H143" si="65">(ABS(I38-I37)/I38)*100</f>
        <v>16.324447639951796</v>
      </c>
    </row>
    <row r="144" spans="2:8" ht="15.75" x14ac:dyDescent="0.25">
      <c r="B144" s="1">
        <v>33</v>
      </c>
      <c r="C144">
        <f t="shared" si="58"/>
        <v>2.8571428571428572</v>
      </c>
      <c r="D144">
        <f t="shared" si="58"/>
        <v>5.6280587275693312</v>
      </c>
      <c r="E144">
        <f t="shared" si="58"/>
        <v>8.3151086501326166</v>
      </c>
      <c r="F144">
        <f t="shared" si="58"/>
        <v>10.92056828247574</v>
      </c>
      <c r="G144">
        <f t="shared" si="58"/>
        <v>13.446628581024145</v>
      </c>
      <c r="H144">
        <f t="shared" ref="H144" si="66">(ABS(I39-I38)/I39)*100</f>
        <v>15.895396223930517</v>
      </c>
    </row>
    <row r="145" spans="2:8" ht="15.75" x14ac:dyDescent="0.25">
      <c r="B145" s="1">
        <v>34</v>
      </c>
      <c r="C145">
        <f t="shared" si="58"/>
        <v>2.7777777777777777</v>
      </c>
      <c r="D145">
        <f t="shared" si="58"/>
        <v>5.4741711642251349</v>
      </c>
      <c r="E145">
        <f t="shared" si="58"/>
        <v>8.0913484155155384</v>
      </c>
      <c r="F145">
        <f t="shared" si="58"/>
        <v>10.631401875582535</v>
      </c>
      <c r="G145">
        <f t="shared" si="58"/>
        <v>13.096348575598038</v>
      </c>
      <c r="H145">
        <f t="shared" ref="H145" si="67">(ABS(I40-I39)/I40)*100</f>
        <v>15.488130616806789</v>
      </c>
    </row>
    <row r="146" spans="2:8" ht="15.75" x14ac:dyDescent="0.25">
      <c r="B146" s="1">
        <v>35</v>
      </c>
      <c r="C146">
        <f t="shared" si="58"/>
        <v>2.7027027027027026</v>
      </c>
      <c r="D146">
        <f t="shared" si="58"/>
        <v>5.3284671532846719</v>
      </c>
      <c r="E146">
        <f t="shared" si="58"/>
        <v>7.8792892881062171</v>
      </c>
      <c r="F146">
        <f t="shared" si="58"/>
        <v>10.357097329339027</v>
      </c>
      <c r="G146">
        <f t="shared" si="58"/>
        <v>12.763752315841186</v>
      </c>
      <c r="H146">
        <f t="shared" ref="H146" si="68">(ABS(I41-I40)/I41)*100</f>
        <v>15.101048450736137</v>
      </c>
    </row>
    <row r="147" spans="2:8" ht="15.75" x14ac:dyDescent="0.25">
      <c r="B147" s="1">
        <v>36</v>
      </c>
      <c r="C147">
        <f t="shared" si="58"/>
        <v>2.6315789473684208</v>
      </c>
      <c r="D147">
        <f t="shared" si="58"/>
        <v>5.1903114186851207</v>
      </c>
      <c r="E147">
        <f t="shared" si="58"/>
        <v>7.6780388448388681</v>
      </c>
      <c r="F147">
        <f t="shared" si="58"/>
        <v>10.096542068169207</v>
      </c>
      <c r="G147">
        <f t="shared" si="58"/>
        <v>12.447541814508392</v>
      </c>
      <c r="H147">
        <f t="shared" ref="H147" si="69">(ABS(I42-I41)/I42)*100</f>
        <v>14.732699009565378</v>
      </c>
    </row>
    <row r="148" spans="2:8" ht="15.75" x14ac:dyDescent="0.25">
      <c r="B148" s="1">
        <v>37</v>
      </c>
      <c r="C148">
        <f t="shared" si="58"/>
        <v>2.5641025641025639</v>
      </c>
      <c r="D148">
        <f t="shared" si="58"/>
        <v>5.0591327201051248</v>
      </c>
      <c r="E148">
        <f t="shared" si="58"/>
        <v>7.4867929607322043</v>
      </c>
      <c r="F148">
        <f t="shared" si="58"/>
        <v>9.8487314067660492</v>
      </c>
      <c r="G148">
        <f t="shared" si="58"/>
        <v>12.1465422283385</v>
      </c>
      <c r="H148">
        <f t="shared" ref="H148" si="70">(ABS(I43-I42)/I43)*100</f>
        <v>14.381765933560667</v>
      </c>
    </row>
    <row r="149" spans="2:8" ht="15.75" x14ac:dyDescent="0.25">
      <c r="B149" s="1">
        <v>38</v>
      </c>
      <c r="C149">
        <f t="shared" si="58"/>
        <v>2.5</v>
      </c>
      <c r="D149">
        <f t="shared" si="58"/>
        <v>4.9344159900062463</v>
      </c>
      <c r="E149">
        <f t="shared" si="58"/>
        <v>7.3048251770063262</v>
      </c>
      <c r="F149">
        <f t="shared" si="58"/>
        <v>9.6127558387799823</v>
      </c>
      <c r="G149">
        <f t="shared" si="58"/>
        <v>11.859687701178581</v>
      </c>
      <c r="H149">
        <f t="shared" ref="H149" si="71">(ABS(I44-I43)/I44)*100</f>
        <v>14.04705220195126</v>
      </c>
    </row>
    <row r="150" spans="2:8" ht="15.75" x14ac:dyDescent="0.25">
      <c r="B150" s="1">
        <v>39</v>
      </c>
      <c r="C150">
        <f t="shared" si="58"/>
        <v>2.4390243902439024</v>
      </c>
      <c r="D150">
        <f t="shared" si="58"/>
        <v>4.8156956004756246</v>
      </c>
      <c r="E150">
        <f t="shared" si="58"/>
        <v>7.1314775656808456</v>
      </c>
      <c r="F150">
        <f t="shared" si="58"/>
        <v>9.3877900728584684</v>
      </c>
      <c r="G150">
        <f t="shared" si="58"/>
        <v>11.586009099945354</v>
      </c>
      <c r="H150">
        <f t="shared" ref="H150" si="72">(ABS(I45-I44)/I45)*100</f>
        <v>13.727467057391934</v>
      </c>
    </row>
    <row r="151" spans="2:8" ht="15.75" x14ac:dyDescent="0.25">
      <c r="B151" s="1">
        <v>40</v>
      </c>
      <c r="C151">
        <f t="shared" si="58"/>
        <v>2.3809523809523809</v>
      </c>
      <c r="D151">
        <f t="shared" si="58"/>
        <v>4.7025495750708215</v>
      </c>
      <c r="E151">
        <f t="shared" si="58"/>
        <v>6.966152851137231</v>
      </c>
      <c r="F151">
        <f t="shared" si="58"/>
        <v>9.173083543493048</v>
      </c>
      <c r="G151">
        <f t="shared" si="58"/>
        <v>11.324623357390609</v>
      </c>
      <c r="H151">
        <f t="shared" ref="H151" si="73">(ABS(I46-I45)/I46)*100</f>
        <v>13.422014590545286</v>
      </c>
    </row>
    <row r="152" spans="2:8" ht="15.75" x14ac:dyDescent="0.25">
      <c r="B152" s="1">
        <v>41</v>
      </c>
      <c r="C152">
        <f t="shared" si="58"/>
        <v>2.3255813953488373</v>
      </c>
      <c r="D152">
        <f t="shared" si="58"/>
        <v>4.5945945945945947</v>
      </c>
      <c r="E152">
        <f t="shared" si="58"/>
        <v>6.8083075918531311</v>
      </c>
      <c r="F152">
        <f t="shared" si="58"/>
        <v>8.9679521713881911</v>
      </c>
      <c r="G152">
        <f t="shared" si="58"/>
        <v>11.074724183453856</v>
      </c>
      <c r="H152">
        <f t="shared" ref="H152" si="74">(ABS(I47-I46)/I47)*100</f>
        <v>13.129783747779534</v>
      </c>
    </row>
    <row r="153" spans="2:8" ht="15.75" x14ac:dyDescent="0.25">
      <c r="B153" s="1">
        <v>42</v>
      </c>
      <c r="C153">
        <f t="shared" si="58"/>
        <v>2.2727272727272729</v>
      </c>
      <c r="D153">
        <f t="shared" si="58"/>
        <v>4.4914816726897264</v>
      </c>
      <c r="E153">
        <f t="shared" si="58"/>
        <v>6.6574462598748179</v>
      </c>
      <c r="F153">
        <f t="shared" si="58"/>
        <v>8.7717711863572738</v>
      </c>
      <c r="G153">
        <f t="shared" si="58"/>
        <v>10.835573946107848</v>
      </c>
      <c r="H153">
        <f t="shared" ref="H153" si="75">(ABS(I48-I47)/I48)*100</f>
        <v>12.84993956213755</v>
      </c>
    </row>
    <row r="154" spans="2:8" ht="15.75" x14ac:dyDescent="0.25">
      <c r="B154" s="1">
        <v>43</v>
      </c>
      <c r="C154">
        <f t="shared" si="58"/>
        <v>2.2222222222222223</v>
      </c>
      <c r="D154">
        <f t="shared" si="58"/>
        <v>4.3928923988154001</v>
      </c>
      <c r="E154">
        <f t="shared" si="58"/>
        <v>6.5131160833643866</v>
      </c>
      <c r="F154">
        <f t="shared" si="58"/>
        <v>8.5839688569133603</v>
      </c>
      <c r="G154">
        <f t="shared" si="58"/>
        <v>10.606496554726645</v>
      </c>
      <c r="H154">
        <f t="shared" ref="H154" si="76">(ABS(I49-I48)/I49)*100</f>
        <v>12.581715438623858</v>
      </c>
    </row>
    <row r="155" spans="2:8" ht="15.75" x14ac:dyDescent="0.25">
      <c r="B155" s="1">
        <v>44</v>
      </c>
      <c r="C155">
        <f t="shared" si="58"/>
        <v>2.1739130434782608</v>
      </c>
      <c r="D155">
        <f t="shared" si="58"/>
        <v>4.2985356636750121</v>
      </c>
      <c r="E155">
        <f t="shared" si="58"/>
        <v>6.3749025401124344</v>
      </c>
      <c r="F155">
        <f t="shared" si="58"/>
        <v>8.4040209961899812</v>
      </c>
      <c r="G155">
        <f t="shared" si="58"/>
        <v>10.386871205474787</v>
      </c>
      <c r="H155">
        <f t="shared" ref="H155" si="77">(ABS(I50-I49)/I50)*100</f>
        <v>12.324406350591151</v>
      </c>
    </row>
    <row r="156" spans="2:8" ht="15.75" x14ac:dyDescent="0.25">
      <c r="B156" s="1">
        <v>45</v>
      </c>
      <c r="C156">
        <f t="shared" si="58"/>
        <v>2.1276595744680851</v>
      </c>
      <c r="D156">
        <f t="shared" si="58"/>
        <v>4.2081447963800906</v>
      </c>
      <c r="E156">
        <f t="shared" si="58"/>
        <v>6.2424254083065485</v>
      </c>
      <c r="F156">
        <f t="shared" si="58"/>
        <v>8.2314461347306036</v>
      </c>
      <c r="G156">
        <f t="shared" si="58"/>
        <v>10.176126870102815</v>
      </c>
      <c r="H156">
        <f t="shared" ref="H156" si="78">(ABS(I51-I50)/I51)*100</f>
        <v>12.077362825502837</v>
      </c>
    </row>
    <row r="157" spans="2:8" ht="15.75" x14ac:dyDescent="0.25">
      <c r="B157" s="1">
        <v>46</v>
      </c>
      <c r="C157">
        <f t="shared" si="58"/>
        <v>2.083333333333333</v>
      </c>
      <c r="D157">
        <f t="shared" si="58"/>
        <v>4.1214750542299354</v>
      </c>
      <c r="E157">
        <f t="shared" si="58"/>
        <v>6.1153352959237193</v>
      </c>
      <c r="F157">
        <f t="shared" si="58"/>
        <v>8.0658012679063251</v>
      </c>
      <c r="G157">
        <f t="shared" si="58"/>
        <v>9.9737374276918995</v>
      </c>
      <c r="H157">
        <f t="shared" ref="H157" si="79">(ABS(I52-I51)/I52)*100</f>
        <v>11.839985616341654</v>
      </c>
    </row>
    <row r="158" spans="2:8" ht="15.75" x14ac:dyDescent="0.25">
      <c r="B158" s="1">
        <v>47</v>
      </c>
      <c r="C158">
        <f t="shared" si="58"/>
        <v>2.0408163265306123</v>
      </c>
      <c r="D158">
        <f t="shared" si="58"/>
        <v>4.0383014154870942</v>
      </c>
      <c r="E158">
        <f t="shared" si="58"/>
        <v>5.9933105825226294</v>
      </c>
      <c r="F158">
        <f t="shared" si="58"/>
        <v>7.9066780999680262</v>
      </c>
      <c r="G158">
        <f t="shared" si="58"/>
        <v>9.7792173540061782</v>
      </c>
      <c r="H158">
        <f t="shared" ref="H158" si="80">(ABS(I53-I52)/I53)*100</f>
        <v>11.611720970038808</v>
      </c>
    </row>
    <row r="159" spans="2:8" ht="15.75" x14ac:dyDescent="0.25">
      <c r="B159" s="1">
        <v>48</v>
      </c>
      <c r="C159">
        <f>(ABS(D54-D53)/D54)*100</f>
        <v>2</v>
      </c>
      <c r="D159">
        <f t="shared" ref="D159:H160" si="81">(ABS(E54-E53)/E54)*100</f>
        <v>3.9584166333466611</v>
      </c>
      <c r="E159">
        <f t="shared" si="81"/>
        <v>5.8760547174635702</v>
      </c>
      <c r="F159">
        <f t="shared" si="81"/>
        <v>7.7536997185658523</v>
      </c>
      <c r="G159">
        <f t="shared" si="81"/>
        <v>9.5921178957346989</v>
      </c>
      <c r="H159">
        <f t="shared" si="81"/>
        <v>11.39205641700738</v>
      </c>
    </row>
    <row r="160" spans="2:8" ht="15.75" x14ac:dyDescent="0.25">
      <c r="B160" s="1">
        <v>49</v>
      </c>
      <c r="C160">
        <f t="shared" si="58"/>
        <v>1.9607843137254901</v>
      </c>
      <c r="D160">
        <f t="shared" si="81"/>
        <v>3.8816295157571097</v>
      </c>
      <c r="E160">
        <f t="shared" si="81"/>
        <v>5.7632938270861152</v>
      </c>
      <c r="F160">
        <f t="shared" si="81"/>
        <v>7.6065176434224915</v>
      </c>
      <c r="G160">
        <f t="shared" si="81"/>
        <v>9.4120236674802342</v>
      </c>
      <c r="H160">
        <f>(ABS(I55-I54)/I55)*100</f>
        <v>11.180517016585242</v>
      </c>
    </row>
    <row r="161" spans="2:2" ht="15.75" x14ac:dyDescent="0.25">
      <c r="B161" s="1"/>
    </row>
  </sheetData>
  <mergeCells count="2">
    <mergeCell ref="D57:H57"/>
    <mergeCell ref="D110:H1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AB-B377-49F3-8FE9-8547121C8675}">
  <dimension ref="B3:L161"/>
  <sheetViews>
    <sheetView topLeftCell="A100" workbookViewId="0">
      <selection activeCell="C113" sqref="C113"/>
    </sheetView>
  </sheetViews>
  <sheetFormatPr baseColWidth="10" defaultRowHeight="15" x14ac:dyDescent="0.25"/>
  <cols>
    <col min="2" max="2" width="15.7109375" customWidth="1"/>
  </cols>
  <sheetData>
    <row r="3" spans="2:12" ht="15.75" x14ac:dyDescent="0.25">
      <c r="B3" s="8" t="s">
        <v>5</v>
      </c>
      <c r="C3" s="9"/>
      <c r="D3" s="9"/>
      <c r="E3" s="9"/>
    </row>
    <row r="4" spans="2:12" x14ac:dyDescent="0.25">
      <c r="L4" s="7" t="s">
        <v>2</v>
      </c>
    </row>
    <row r="5" spans="2:12" ht="18.75" x14ac:dyDescent="0.35">
      <c r="B5" s="3" t="s">
        <v>0</v>
      </c>
      <c r="C5" s="3" t="s">
        <v>1</v>
      </c>
      <c r="D5" s="4">
        <v>0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</row>
    <row r="6" spans="2:12" ht="15.75" x14ac:dyDescent="0.25">
      <c r="B6" s="1">
        <v>1</v>
      </c>
      <c r="C6" s="2">
        <f t="shared" ref="C6:C37" si="0">LN(B6)</f>
        <v>0</v>
      </c>
      <c r="D6">
        <f>((2/(2*D$5+1))*(($B6-1)/($B6+1))^(2*D$5+1))</f>
        <v>0</v>
      </c>
      <c r="E6">
        <f t="shared" ref="E6:J15" si="1">((2/(2*E$5+1))*(($B6-1)/($B6+1))^(2*E$5+1))+D6</f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2:12" ht="15.75" x14ac:dyDescent="0.25">
      <c r="B7" s="1">
        <v>2</v>
      </c>
      <c r="C7" s="2">
        <f t="shared" si="0"/>
        <v>0.69314718055994529</v>
      </c>
      <c r="D7">
        <f t="shared" ref="D7:D55" si="2">(2/(2*D$5+1))*(($B7-1)/($B7+1))^(2*D$5+1)</f>
        <v>0.66666666666666663</v>
      </c>
      <c r="E7">
        <f t="shared" si="1"/>
        <v>0.69135802469135799</v>
      </c>
      <c r="F7">
        <f t="shared" si="1"/>
        <v>0.69300411522633742</v>
      </c>
      <c r="G7">
        <f t="shared" si="1"/>
        <v>0.69313475733228813</v>
      </c>
      <c r="H7">
        <f t="shared" si="1"/>
        <v>0.69314604739082708</v>
      </c>
      <c r="I7">
        <f t="shared" si="1"/>
        <v>0.69314707375978513</v>
      </c>
      <c r="J7">
        <f t="shared" si="1"/>
        <v>0.69314717025601191</v>
      </c>
    </row>
    <row r="8" spans="2:12" ht="15.75" x14ac:dyDescent="0.25">
      <c r="B8" s="1">
        <v>3</v>
      </c>
      <c r="C8" s="2">
        <f t="shared" si="0"/>
        <v>1.0986122886681098</v>
      </c>
      <c r="D8">
        <f>(2/(2*D$5+1))*(($B8-1)/($B8+1))^(2*D$5+1)</f>
        <v>1</v>
      </c>
      <c r="E8">
        <f t="shared" si="1"/>
        <v>1.0833333333333333</v>
      </c>
      <c r="F8">
        <f t="shared" si="1"/>
        <v>1.0958333333333332</v>
      </c>
      <c r="G8">
        <f t="shared" si="1"/>
        <v>1.098065476190476</v>
      </c>
      <c r="H8">
        <f t="shared" si="1"/>
        <v>1.0984995039682537</v>
      </c>
      <c r="I8">
        <f t="shared" si="1"/>
        <v>1.0985882823773445</v>
      </c>
      <c r="J8">
        <f t="shared" si="1"/>
        <v>1.0986070624254214</v>
      </c>
    </row>
    <row r="9" spans="2:12" ht="15.75" x14ac:dyDescent="0.25">
      <c r="B9" s="1">
        <v>4</v>
      </c>
      <c r="C9" s="2">
        <f t="shared" si="0"/>
        <v>1.3862943611198906</v>
      </c>
      <c r="D9">
        <f t="shared" si="2"/>
        <v>1.2</v>
      </c>
      <c r="E9">
        <f t="shared" si="1"/>
        <v>1.3439999999999999</v>
      </c>
      <c r="F9">
        <f t="shared" si="1"/>
        <v>1.3751039999999999</v>
      </c>
      <c r="G9">
        <f t="shared" si="1"/>
        <v>1.3831021714285714</v>
      </c>
      <c r="H9">
        <f t="shared" si="1"/>
        <v>1.3853416594285715</v>
      </c>
      <c r="I9">
        <f t="shared" si="1"/>
        <v>1.3860012904394805</v>
      </c>
      <c r="J9">
        <f t="shared" si="1"/>
        <v>1.3862022241935728</v>
      </c>
    </row>
    <row r="10" spans="2:12" ht="15.75" x14ac:dyDescent="0.25">
      <c r="B10" s="1">
        <v>5</v>
      </c>
      <c r="C10" s="2">
        <f t="shared" si="0"/>
        <v>1.6094379124341003</v>
      </c>
      <c r="D10">
        <f t="shared" si="2"/>
        <v>1.3333333333333333</v>
      </c>
      <c r="E10">
        <f t="shared" si="1"/>
        <v>1.5308641975308641</v>
      </c>
      <c r="F10">
        <f t="shared" si="1"/>
        <v>1.5835390946502057</v>
      </c>
      <c r="G10">
        <f t="shared" si="1"/>
        <v>1.6002612842119015</v>
      </c>
      <c r="H10">
        <f t="shared" si="1"/>
        <v>1.6060417941838456</v>
      </c>
      <c r="I10">
        <f t="shared" si="1"/>
        <v>1.608143797810007</v>
      </c>
      <c r="J10">
        <f t="shared" si="1"/>
        <v>1.6089342949001875</v>
      </c>
    </row>
    <row r="11" spans="2:12" ht="15.75" x14ac:dyDescent="0.25">
      <c r="B11" s="1">
        <v>6</v>
      </c>
      <c r="C11" s="2">
        <f t="shared" si="0"/>
        <v>1.791759469228055</v>
      </c>
      <c r="D11">
        <f t="shared" si="2"/>
        <v>1.4285714285714286</v>
      </c>
      <c r="E11">
        <f t="shared" si="1"/>
        <v>1.6715257531584062</v>
      </c>
      <c r="F11">
        <f t="shared" si="1"/>
        <v>1.7458995259911545</v>
      </c>
      <c r="G11">
        <f t="shared" si="1"/>
        <v>1.7730036706095029</v>
      </c>
      <c r="H11">
        <f t="shared" si="1"/>
        <v>1.7837592835532921</v>
      </c>
      <c r="I11">
        <f t="shared" si="1"/>
        <v>1.7882491034277865</v>
      </c>
      <c r="J11">
        <f t="shared" si="1"/>
        <v>1.790187408711124</v>
      </c>
    </row>
    <row r="12" spans="2:12" ht="15.75" x14ac:dyDescent="0.25">
      <c r="B12" s="1">
        <v>7</v>
      </c>
      <c r="C12" s="2">
        <f t="shared" si="0"/>
        <v>1.9459101490553132</v>
      </c>
      <c r="D12">
        <f t="shared" si="2"/>
        <v>1.5</v>
      </c>
      <c r="E12">
        <f t="shared" si="1"/>
        <v>1.78125</v>
      </c>
      <c r="F12">
        <f t="shared" si="1"/>
        <v>1.876171875</v>
      </c>
      <c r="G12">
        <f t="shared" si="1"/>
        <v>1.9143101283482142</v>
      </c>
      <c r="H12">
        <f t="shared" si="1"/>
        <v>1.930995614188058</v>
      </c>
      <c r="I12">
        <f t="shared" si="1"/>
        <v>1.9386747298302589</v>
      </c>
      <c r="J12">
        <f t="shared" si="1"/>
        <v>1.9423296935253449</v>
      </c>
    </row>
    <row r="13" spans="2:12" ht="15.75" x14ac:dyDescent="0.25">
      <c r="B13" s="1">
        <v>8</v>
      </c>
      <c r="C13" s="2">
        <f t="shared" si="0"/>
        <v>2.0794415416798357</v>
      </c>
      <c r="D13">
        <f t="shared" si="2"/>
        <v>1.5555555555555556</v>
      </c>
      <c r="E13">
        <f t="shared" si="1"/>
        <v>1.8692272519433013</v>
      </c>
      <c r="F13">
        <f t="shared" si="1"/>
        <v>1.9830784602618166</v>
      </c>
      <c r="G13">
        <f t="shared" si="1"/>
        <v>2.0322734268191995</v>
      </c>
      <c r="H13">
        <f t="shared" si="1"/>
        <v>2.0554200297398886</v>
      </c>
      <c r="I13">
        <f t="shared" si="1"/>
        <v>2.0668764291652804</v>
      </c>
      <c r="J13">
        <f t="shared" si="1"/>
        <v>2.0727406260221524</v>
      </c>
    </row>
    <row r="14" spans="2:12" ht="15.75" x14ac:dyDescent="0.25">
      <c r="B14" s="1">
        <v>9</v>
      </c>
      <c r="C14" s="2">
        <f t="shared" si="0"/>
        <v>2.1972245773362196</v>
      </c>
      <c r="D14">
        <f t="shared" si="2"/>
        <v>1.6</v>
      </c>
      <c r="E14">
        <f t="shared" si="1"/>
        <v>1.9413333333333336</v>
      </c>
      <c r="F14">
        <f t="shared" si="1"/>
        <v>2.0724053333333337</v>
      </c>
      <c r="G14">
        <f t="shared" si="1"/>
        <v>2.1323239619047625</v>
      </c>
      <c r="H14">
        <f t="shared" si="1"/>
        <v>2.1621501236825402</v>
      </c>
      <c r="I14">
        <f t="shared" si="1"/>
        <v>2.1777681865770857</v>
      </c>
      <c r="J14">
        <f t="shared" si="1"/>
        <v>2.1862259683292087</v>
      </c>
    </row>
    <row r="15" spans="2:12" ht="15.75" x14ac:dyDescent="0.25">
      <c r="B15" s="1">
        <v>10</v>
      </c>
      <c r="C15" s="2">
        <f t="shared" si="0"/>
        <v>2.3025850929940459</v>
      </c>
      <c r="D15">
        <f t="shared" si="2"/>
        <v>1.6363636363636365</v>
      </c>
      <c r="E15">
        <f t="shared" si="1"/>
        <v>2.0015026296018035</v>
      </c>
      <c r="F15">
        <f t="shared" si="1"/>
        <v>2.1481617624230838</v>
      </c>
      <c r="G15">
        <f t="shared" si="1"/>
        <v>2.2182880301829639</v>
      </c>
      <c r="H15">
        <f t="shared" si="1"/>
        <v>2.2548000538926538</v>
      </c>
      <c r="I15">
        <f t="shared" si="1"/>
        <v>2.2747979992603202</v>
      </c>
      <c r="J15">
        <f t="shared" si="1"/>
        <v>2.2861255067762709</v>
      </c>
    </row>
    <row r="16" spans="2:12" ht="15.75" x14ac:dyDescent="0.25">
      <c r="B16" s="1">
        <v>11</v>
      </c>
      <c r="C16" s="2">
        <f t="shared" si="0"/>
        <v>2.3978952727983707</v>
      </c>
      <c r="D16">
        <f t="shared" si="2"/>
        <v>1.6666666666666667</v>
      </c>
      <c r="E16">
        <f t="shared" ref="E16:J25" si="3">((2/(2*E$5+1))*(($B16-1)/($B16+1))^(2*E$5+1))+D16</f>
        <v>2.0524691358024691</v>
      </c>
      <c r="F16">
        <f t="shared" si="3"/>
        <v>2.2132201646090537</v>
      </c>
      <c r="G16">
        <f t="shared" si="3"/>
        <v>2.2929577781043831</v>
      </c>
      <c r="H16">
        <f t="shared" si="3"/>
        <v>2.3360259335416753</v>
      </c>
      <c r="I16">
        <f t="shared" si="3"/>
        <v>2.3604964764037732</v>
      </c>
      <c r="J16">
        <f t="shared" si="3"/>
        <v>2.374875534709493</v>
      </c>
    </row>
    <row r="17" spans="2:10" ht="15.75" x14ac:dyDescent="0.25">
      <c r="B17" s="1">
        <v>12</v>
      </c>
      <c r="C17" s="2">
        <f t="shared" si="0"/>
        <v>2.4849066497880004</v>
      </c>
      <c r="D17">
        <f t="shared" si="2"/>
        <v>1.6923076923076923</v>
      </c>
      <c r="E17">
        <f t="shared" si="3"/>
        <v>2.0961917766651492</v>
      </c>
      <c r="F17">
        <f t="shared" si="3"/>
        <v>2.2696946436731458</v>
      </c>
      <c r="G17">
        <f t="shared" si="3"/>
        <v>2.3584260338167109</v>
      </c>
      <c r="H17">
        <f t="shared" si="3"/>
        <v>2.4078379256323585</v>
      </c>
      <c r="I17">
        <f t="shared" si="3"/>
        <v>2.4367833533823533</v>
      </c>
      <c r="J17">
        <f t="shared" si="3"/>
        <v>2.4543192497570656</v>
      </c>
    </row>
    <row r="18" spans="2:10" ht="15.75" x14ac:dyDescent="0.25">
      <c r="B18" s="1">
        <v>13</v>
      </c>
      <c r="C18" s="2">
        <f t="shared" si="0"/>
        <v>2.5649493574615367</v>
      </c>
      <c r="D18">
        <f t="shared" si="2"/>
        <v>1.7142857142857142</v>
      </c>
      <c r="E18">
        <f t="shared" si="3"/>
        <v>2.1341107871720117</v>
      </c>
      <c r="F18">
        <f t="shared" si="3"/>
        <v>2.3191765335871959</v>
      </c>
      <c r="G18">
        <f t="shared" si="3"/>
        <v>2.4162955841840854</v>
      </c>
      <c r="H18">
        <f t="shared" si="3"/>
        <v>2.4717921845251651</v>
      </c>
      <c r="I18">
        <f t="shared" si="3"/>
        <v>2.5051519220214726</v>
      </c>
      <c r="J18">
        <f t="shared" si="3"/>
        <v>2.5258904715482196</v>
      </c>
    </row>
    <row r="19" spans="2:10" ht="15.75" x14ac:dyDescent="0.25">
      <c r="B19" s="1">
        <v>14</v>
      </c>
      <c r="C19" s="2">
        <f t="shared" si="0"/>
        <v>2.6390573296152584</v>
      </c>
      <c r="D19">
        <f t="shared" si="2"/>
        <v>1.7333333333333334</v>
      </c>
      <c r="E19">
        <f t="shared" si="3"/>
        <v>2.1673086419753087</v>
      </c>
      <c r="F19">
        <f t="shared" si="3"/>
        <v>2.3628868477366254</v>
      </c>
      <c r="G19">
        <f t="shared" si="3"/>
        <v>2.4678161073355542</v>
      </c>
      <c r="H19">
        <f t="shared" si="3"/>
        <v>2.5291155217086567</v>
      </c>
      <c r="I19">
        <f t="shared" si="3"/>
        <v>2.5667867981779451</v>
      </c>
      <c r="J19">
        <f t="shared" si="3"/>
        <v>2.5907289872228705</v>
      </c>
    </row>
    <row r="20" spans="2:10" ht="15.75" x14ac:dyDescent="0.25">
      <c r="B20" s="1">
        <v>15</v>
      </c>
      <c r="C20" s="2">
        <f t="shared" si="0"/>
        <v>2.7080502011022101</v>
      </c>
      <c r="D20">
        <f t="shared" si="2"/>
        <v>1.75</v>
      </c>
      <c r="E20">
        <f t="shared" si="3"/>
        <v>2.1966145833333335</v>
      </c>
      <c r="F20">
        <f t="shared" si="3"/>
        <v>2.4017781575520836</v>
      </c>
      <c r="G20">
        <f t="shared" si="3"/>
        <v>2.5139769872029625</v>
      </c>
      <c r="H20">
        <f t="shared" si="3"/>
        <v>2.5807898319429823</v>
      </c>
      <c r="I20">
        <f t="shared" si="3"/>
        <v>2.6226427645145005</v>
      </c>
      <c r="J20">
        <f t="shared" si="3"/>
        <v>2.649756623476097</v>
      </c>
    </row>
    <row r="21" spans="2:10" ht="15.75" x14ac:dyDescent="0.25">
      <c r="B21" s="1">
        <v>16</v>
      </c>
      <c r="C21" s="2">
        <f t="shared" si="0"/>
        <v>2.7725887222397811</v>
      </c>
      <c r="D21">
        <f t="shared" si="2"/>
        <v>1.7647058823529411</v>
      </c>
      <c r="E21">
        <f t="shared" si="3"/>
        <v>2.2226745369428045</v>
      </c>
      <c r="F21">
        <f t="shared" si="3"/>
        <v>2.4366045313013913</v>
      </c>
      <c r="G21">
        <f t="shared" si="3"/>
        <v>2.5555720269283859</v>
      </c>
      <c r="H21">
        <f t="shared" si="3"/>
        <v>2.627611167878988</v>
      </c>
      <c r="I21">
        <f t="shared" si="3"/>
        <v>2.6734995794628098</v>
      </c>
      <c r="J21">
        <f t="shared" si="3"/>
        <v>2.7037295019195464</v>
      </c>
    </row>
    <row r="22" spans="2:10" ht="15.75" x14ac:dyDescent="0.25">
      <c r="B22" s="1">
        <v>17</v>
      </c>
      <c r="C22" s="2">
        <f t="shared" si="0"/>
        <v>2.8332133440562162</v>
      </c>
      <c r="D22">
        <f t="shared" si="2"/>
        <v>1.7777777777777777</v>
      </c>
      <c r="E22">
        <f t="shared" si="3"/>
        <v>2.2459990855052583</v>
      </c>
      <c r="F22">
        <f t="shared" si="3"/>
        <v>2.4679706684279159</v>
      </c>
      <c r="G22">
        <f t="shared" si="3"/>
        <v>2.5932456358622198</v>
      </c>
      <c r="H22">
        <f t="shared" si="3"/>
        <v>2.6702321727765796</v>
      </c>
      <c r="I22">
        <f t="shared" si="3"/>
        <v>2.7200012471454587</v>
      </c>
      <c r="J22">
        <f t="shared" si="3"/>
        <v>2.7532751582144908</v>
      </c>
    </row>
    <row r="23" spans="2:10" ht="15.75" x14ac:dyDescent="0.25">
      <c r="B23" s="1">
        <v>18</v>
      </c>
      <c r="C23" s="2">
        <f t="shared" si="0"/>
        <v>2.8903717578961645</v>
      </c>
      <c r="D23">
        <f t="shared" si="2"/>
        <v>1.7894736842105263</v>
      </c>
      <c r="E23">
        <f t="shared" si="3"/>
        <v>2.2669971327209995</v>
      </c>
      <c r="F23">
        <f t="shared" si="3"/>
        <v>2.4963671215623178</v>
      </c>
      <c r="G23">
        <f t="shared" si="3"/>
        <v>2.6275264543188297</v>
      </c>
      <c r="H23">
        <f t="shared" si="3"/>
        <v>2.7091932226064332</v>
      </c>
      <c r="I23">
        <f t="shared" si="3"/>
        <v>2.762684853005843</v>
      </c>
      <c r="J23">
        <f t="shared" si="3"/>
        <v>2.798919648028158</v>
      </c>
    </row>
    <row r="24" spans="2:10" ht="15.75" x14ac:dyDescent="0.25">
      <c r="B24" s="1">
        <v>19</v>
      </c>
      <c r="C24" s="2">
        <f t="shared" si="0"/>
        <v>2.9444389791664403</v>
      </c>
      <c r="D24">
        <f t="shared" si="2"/>
        <v>1.8</v>
      </c>
      <c r="E24">
        <f t="shared" si="3"/>
        <v>2.286</v>
      </c>
      <c r="F24">
        <f t="shared" si="3"/>
        <v>2.5221960000000001</v>
      </c>
      <c r="G24">
        <f t="shared" si="3"/>
        <v>2.6588522571428572</v>
      </c>
      <c r="H24">
        <f t="shared" si="3"/>
        <v>2.7449456991428574</v>
      </c>
      <c r="I24">
        <f t="shared" si="3"/>
        <v>2.8020021711592209</v>
      </c>
      <c r="J24">
        <f t="shared" si="3"/>
        <v>2.8411077992873595</v>
      </c>
    </row>
    <row r="25" spans="2:10" ht="15.75" x14ac:dyDescent="0.25">
      <c r="B25" s="1">
        <v>20</v>
      </c>
      <c r="C25" s="2">
        <f t="shared" si="0"/>
        <v>2.9957322735539909</v>
      </c>
      <c r="D25">
        <f t="shared" si="2"/>
        <v>1.8095238095238095</v>
      </c>
      <c r="E25">
        <f t="shared" si="3"/>
        <v>2.3032789835510923</v>
      </c>
      <c r="F25">
        <f t="shared" si="3"/>
        <v>2.5457900282093906</v>
      </c>
      <c r="G25">
        <f t="shared" si="3"/>
        <v>2.6875886792000703</v>
      </c>
      <c r="H25">
        <f t="shared" si="3"/>
        <v>2.7778696545221786</v>
      </c>
      <c r="I25">
        <f t="shared" si="3"/>
        <v>2.8383361333557242</v>
      </c>
      <c r="J25">
        <f t="shared" si="3"/>
        <v>2.8802186359630868</v>
      </c>
    </row>
    <row r="26" spans="2:10" ht="15.75" x14ac:dyDescent="0.25">
      <c r="B26" s="1">
        <v>21</v>
      </c>
      <c r="C26" s="2">
        <f t="shared" si="0"/>
        <v>3.044522437723423</v>
      </c>
      <c r="D26">
        <f t="shared" si="2"/>
        <v>1.8181818181818181</v>
      </c>
      <c r="E26">
        <f t="shared" ref="E26:J35" si="4">((2/(2*E$5+1))*(($B26-1)/($B26+1))^(2*E$5+1))+D26</f>
        <v>2.3190583521162029</v>
      </c>
      <c r="F26">
        <f t="shared" si="4"/>
        <v>2.5674268813398649</v>
      </c>
      <c r="G26">
        <f t="shared" si="4"/>
        <v>2.714043486548638</v>
      </c>
      <c r="H26">
        <f t="shared" si="4"/>
        <v>2.8082874017425237</v>
      </c>
      <c r="I26">
        <f t="shared" si="4"/>
        <v>2.8720135652845951</v>
      </c>
      <c r="J26">
        <f t="shared" si="4"/>
        <v>2.9165773160133162</v>
      </c>
    </row>
    <row r="27" spans="2:10" ht="15.75" x14ac:dyDescent="0.25">
      <c r="B27" s="1">
        <v>22</v>
      </c>
      <c r="C27" s="2">
        <f t="shared" si="0"/>
        <v>3.0910424533583161</v>
      </c>
      <c r="D27">
        <f t="shared" si="2"/>
        <v>1.826086956521739</v>
      </c>
      <c r="E27">
        <f t="shared" si="4"/>
        <v>2.3335251089011257</v>
      </c>
      <c r="F27">
        <f t="shared" si="4"/>
        <v>2.5873401091271857</v>
      </c>
      <c r="G27">
        <f t="shared" si="4"/>
        <v>2.7384775856323063</v>
      </c>
      <c r="H27">
        <f t="shared" si="4"/>
        <v>2.8364740968634146</v>
      </c>
      <c r="I27">
        <f t="shared" si="4"/>
        <v>2.9033151611487331</v>
      </c>
      <c r="J27">
        <f t="shared" si="4"/>
        <v>2.9504644999371701</v>
      </c>
    </row>
    <row r="28" spans="2:10" ht="15.75" x14ac:dyDescent="0.25">
      <c r="B28" s="1">
        <v>23</v>
      </c>
      <c r="C28" s="2">
        <f t="shared" si="0"/>
        <v>3.1354942159291497</v>
      </c>
      <c r="D28">
        <f t="shared" si="2"/>
        <v>1.8333333333333333</v>
      </c>
      <c r="E28">
        <f t="shared" si="4"/>
        <v>2.3468364197530862</v>
      </c>
      <c r="F28">
        <f t="shared" si="4"/>
        <v>2.6057275591563784</v>
      </c>
      <c r="G28">
        <f t="shared" si="4"/>
        <v>2.7611136100879179</v>
      </c>
      <c r="H28">
        <f t="shared" si="4"/>
        <v>2.8626660677569102</v>
      </c>
      <c r="I28">
        <f t="shared" si="4"/>
        <v>2.9324833824043424</v>
      </c>
      <c r="J28">
        <f t="shared" si="4"/>
        <v>2.982123791483259</v>
      </c>
    </row>
    <row r="29" spans="2:10" ht="15.75" x14ac:dyDescent="0.25">
      <c r="B29" s="1">
        <v>24</v>
      </c>
      <c r="C29" s="2">
        <f t="shared" si="0"/>
        <v>3.1780538303479458</v>
      </c>
      <c r="D29">
        <f t="shared" si="2"/>
        <v>1.84</v>
      </c>
      <c r="E29">
        <f t="shared" si="4"/>
        <v>2.3591253333333335</v>
      </c>
      <c r="F29">
        <f t="shared" si="4"/>
        <v>2.6227579426133336</v>
      </c>
      <c r="G29">
        <f t="shared" si="4"/>
        <v>2.7821426858237563</v>
      </c>
      <c r="H29">
        <f t="shared" si="4"/>
        <v>2.8870674332207691</v>
      </c>
      <c r="I29">
        <f t="shared" si="4"/>
        <v>2.9597287746545402</v>
      </c>
      <c r="J29">
        <f t="shared" si="4"/>
        <v>3.0117677095226161</v>
      </c>
    </row>
    <row r="30" spans="2:10" ht="15.75" x14ac:dyDescent="0.25">
      <c r="B30" s="1">
        <v>25</v>
      </c>
      <c r="C30" s="2">
        <f t="shared" si="0"/>
        <v>3.2188758248682006</v>
      </c>
      <c r="D30">
        <f t="shared" si="2"/>
        <v>1.8461538461538463</v>
      </c>
      <c r="E30">
        <f t="shared" si="4"/>
        <v>2.3705052344105599</v>
      </c>
      <c r="F30">
        <f t="shared" si="4"/>
        <v>2.6385760033181342</v>
      </c>
      <c r="G30">
        <f t="shared" si="4"/>
        <v>2.8017298102610368</v>
      </c>
      <c r="H30">
        <f t="shared" si="4"/>
        <v>2.9098554101285226</v>
      </c>
      <c r="I30">
        <f t="shared" si="4"/>
        <v>2.98523506447401</v>
      </c>
      <c r="J30">
        <f t="shared" si="4"/>
        <v>3.0395825257772655</v>
      </c>
    </row>
    <row r="31" spans="2:10" ht="15.75" x14ac:dyDescent="0.25">
      <c r="B31" s="1">
        <v>26</v>
      </c>
      <c r="C31" s="2">
        <f t="shared" si="0"/>
        <v>3.2580965380214821</v>
      </c>
      <c r="D31">
        <f t="shared" si="2"/>
        <v>1.8518518518518519</v>
      </c>
      <c r="E31">
        <f t="shared" si="4"/>
        <v>2.3810733458652984</v>
      </c>
      <c r="F31">
        <f t="shared" si="4"/>
        <v>2.6533066246787995</v>
      </c>
      <c r="G31">
        <f t="shared" si="4"/>
        <v>2.8200181661822663</v>
      </c>
      <c r="H31">
        <f t="shared" si="4"/>
        <v>2.9311846033225906</v>
      </c>
      <c r="I31">
        <f t="shared" si="4"/>
        <v>3.009163305020349</v>
      </c>
      <c r="J31">
        <f t="shared" si="4"/>
        <v>3.065732216508382</v>
      </c>
    </row>
    <row r="32" spans="2:10" ht="15.75" x14ac:dyDescent="0.25">
      <c r="B32" s="1">
        <v>27</v>
      </c>
      <c r="C32" s="2">
        <f t="shared" si="0"/>
        <v>3.2958368660043291</v>
      </c>
      <c r="D32">
        <f t="shared" si="2"/>
        <v>1.8571428571428572</v>
      </c>
      <c r="E32">
        <f t="shared" si="4"/>
        <v>2.3909135082604474</v>
      </c>
      <c r="F32">
        <f t="shared" si="4"/>
        <v>2.6670581206243433</v>
      </c>
      <c r="G32">
        <f t="shared" si="4"/>
        <v>2.8371326085598332</v>
      </c>
      <c r="H32">
        <f t="shared" si="4"/>
        <v>2.951190499278475</v>
      </c>
      <c r="I32">
        <f t="shared" si="4"/>
        <v>3.0316552728327673</v>
      </c>
      <c r="J32">
        <f t="shared" si="4"/>
        <v>3.0903617147626847</v>
      </c>
    </row>
    <row r="33" spans="2:10" ht="15.75" x14ac:dyDescent="0.25">
      <c r="B33" s="1">
        <v>28</v>
      </c>
      <c r="C33" s="2">
        <f t="shared" si="0"/>
        <v>3.3322045101752038</v>
      </c>
      <c r="D33">
        <f t="shared" si="2"/>
        <v>1.8620689655172413</v>
      </c>
      <c r="E33">
        <f t="shared" si="4"/>
        <v>2.4000984050186558</v>
      </c>
      <c r="F33">
        <f t="shared" si="4"/>
        <v>2.6799248935298552</v>
      </c>
      <c r="G33">
        <f t="shared" si="4"/>
        <v>2.8531825036238456</v>
      </c>
      <c r="H33">
        <f t="shared" si="4"/>
        <v>2.969992331118843</v>
      </c>
      <c r="I33">
        <f t="shared" si="4"/>
        <v>3.0528362699573117</v>
      </c>
      <c r="J33">
        <f t="shared" si="4"/>
        <v>3.1135996053223245</v>
      </c>
    </row>
    <row r="34" spans="2:10" ht="15.75" x14ac:dyDescent="0.25">
      <c r="B34" s="1">
        <v>29</v>
      </c>
      <c r="C34" s="2">
        <f t="shared" si="0"/>
        <v>3.3672958299864741</v>
      </c>
      <c r="D34">
        <f t="shared" si="2"/>
        <v>1.8666666666666667</v>
      </c>
      <c r="E34">
        <f t="shared" si="4"/>
        <v>2.4086913580246914</v>
      </c>
      <c r="F34">
        <f t="shared" si="4"/>
        <v>2.6919895967078191</v>
      </c>
      <c r="G34">
        <f t="shared" si="4"/>
        <v>2.8682640563328765</v>
      </c>
      <c r="H34">
        <f t="shared" si="4"/>
        <v>2.9876954432985943</v>
      </c>
      <c r="I34">
        <f t="shared" si="4"/>
        <v>3.072817450008706</v>
      </c>
      <c r="J34">
        <f t="shared" si="4"/>
        <v>3.1355603718777658</v>
      </c>
    </row>
    <row r="35" spans="2:10" ht="15.75" x14ac:dyDescent="0.25">
      <c r="B35" s="1">
        <v>30</v>
      </c>
      <c r="C35" s="2">
        <f t="shared" si="0"/>
        <v>3.4011973816621555</v>
      </c>
      <c r="D35">
        <f t="shared" si="2"/>
        <v>1.8709677419354838</v>
      </c>
      <c r="E35">
        <f t="shared" si="4"/>
        <v>2.4167477873630734</v>
      </c>
      <c r="F35">
        <f t="shared" si="4"/>
        <v>2.7033249059091315</v>
      </c>
      <c r="G35">
        <f t="shared" si="4"/>
        <v>2.8824622306432142</v>
      </c>
      <c r="H35">
        <f t="shared" si="4"/>
        <v>3.0043932551211356</v>
      </c>
      <c r="I35">
        <f t="shared" si="4"/>
        <v>3.0916977603026123</v>
      </c>
      <c r="J35">
        <f t="shared" si="4"/>
        <v>3.1563462816692849</v>
      </c>
    </row>
    <row r="36" spans="2:10" ht="15.75" x14ac:dyDescent="0.25">
      <c r="B36" s="1">
        <v>31</v>
      </c>
      <c r="C36" s="2">
        <f t="shared" si="0"/>
        <v>3.4339872044851463</v>
      </c>
      <c r="D36">
        <f t="shared" si="2"/>
        <v>1.875</v>
      </c>
      <c r="E36">
        <f t="shared" ref="E36:J45" si="5">((2/(2*E$5+1))*(($B36-1)/($B36+1))^(2*E$5+1))+D36</f>
        <v>2.42431640625</v>
      </c>
      <c r="F36">
        <f t="shared" si="5"/>
        <v>2.7139949798583984</v>
      </c>
      <c r="G36">
        <f t="shared" si="5"/>
        <v>2.8958523433123315</v>
      </c>
      <c r="H36">
        <f t="shared" si="5"/>
        <v>3.0201689003609187</v>
      </c>
      <c r="I36">
        <f t="shared" si="5"/>
        <v>3.1095655722442244</v>
      </c>
      <c r="J36">
        <f t="shared" si="5"/>
        <v>3.1760489745612861</v>
      </c>
    </row>
    <row r="37" spans="2:10" ht="15.75" x14ac:dyDescent="0.25">
      <c r="B37" s="1">
        <v>32</v>
      </c>
      <c r="C37" s="2">
        <f t="shared" si="0"/>
        <v>3.4657359027997265</v>
      </c>
      <c r="D37">
        <f t="shared" si="2"/>
        <v>1.8787878787878789</v>
      </c>
      <c r="E37">
        <f t="shared" si="5"/>
        <v>2.4314402055448889</v>
      </c>
      <c r="F37">
        <f t="shared" si="5"/>
        <v>2.7240566716680221</v>
      </c>
      <c r="G37">
        <f t="shared" si="5"/>
        <v>2.9085013941816853</v>
      </c>
      <c r="H37">
        <f t="shared" si="5"/>
        <v>3.0350966036857576</v>
      </c>
      <c r="I37">
        <f t="shared" si="5"/>
        <v>3.1265000569790811</v>
      </c>
      <c r="J37">
        <f t="shared" si="5"/>
        <v>3.1947508095935984</v>
      </c>
    </row>
    <row r="38" spans="2:10" ht="15.75" x14ac:dyDescent="0.25">
      <c r="B38" s="1">
        <v>33</v>
      </c>
      <c r="C38" s="2">
        <f t="shared" ref="C38:C55" si="6">LN(B38)</f>
        <v>3.4965075614664802</v>
      </c>
      <c r="D38">
        <f t="shared" si="2"/>
        <v>1.8823529411764706</v>
      </c>
      <c r="E38">
        <f t="shared" si="5"/>
        <v>2.4381572698283467</v>
      </c>
      <c r="F38">
        <f t="shared" si="5"/>
        <v>2.7335605393125273</v>
      </c>
      <c r="G38">
        <f t="shared" si="5"/>
        <v>2.9204691823870457</v>
      </c>
      <c r="H38">
        <f t="shared" si="5"/>
        <v>3.049242841898594</v>
      </c>
      <c r="I38">
        <f t="shared" si="5"/>
        <v>3.1425723516546831</v>
      </c>
      <c r="J38">
        <f t="shared" si="5"/>
        <v>3.2125260113494254</v>
      </c>
    </row>
    <row r="39" spans="2:10" ht="15.75" x14ac:dyDescent="0.25">
      <c r="B39" s="1">
        <v>34</v>
      </c>
      <c r="C39" s="2">
        <f t="shared" si="6"/>
        <v>3.5263605246161616</v>
      </c>
      <c r="D39">
        <f t="shared" si="2"/>
        <v>1.8857142857142857</v>
      </c>
      <c r="E39">
        <f t="shared" si="5"/>
        <v>2.4445014577259476</v>
      </c>
      <c r="F39">
        <f t="shared" si="5"/>
        <v>2.742551692985066</v>
      </c>
      <c r="G39">
        <f t="shared" si="5"/>
        <v>2.9318092476189901</v>
      </c>
      <c r="H39">
        <f t="shared" si="5"/>
        <v>3.0626673282515888</v>
      </c>
      <c r="I39">
        <f t="shared" si="5"/>
        <v>3.1578465526137487</v>
      </c>
      <c r="J39">
        <f t="shared" si="5"/>
        <v>3.2294416501732033</v>
      </c>
    </row>
    <row r="40" spans="2:10" ht="15.75" x14ac:dyDescent="0.25">
      <c r="B40" s="1">
        <v>35</v>
      </c>
      <c r="C40" s="2">
        <f t="shared" si="6"/>
        <v>3.5553480614894135</v>
      </c>
      <c r="D40">
        <f t="shared" si="2"/>
        <v>1.8888888888888888</v>
      </c>
      <c r="E40">
        <f t="shared" si="5"/>
        <v>2.4505029721079103</v>
      </c>
      <c r="F40">
        <f t="shared" si="5"/>
        <v>2.7510705092380903</v>
      </c>
      <c r="G40">
        <f t="shared" si="5"/>
        <v>2.9425696675948405</v>
      </c>
      <c r="H40">
        <f t="shared" si="5"/>
        <v>3.0754238505014615</v>
      </c>
      <c r="I40">
        <f t="shared" si="5"/>
        <v>3.1723805647944245</v>
      </c>
      <c r="J40">
        <f t="shared" si="5"/>
        <v>3.2455584837728981</v>
      </c>
    </row>
    <row r="41" spans="2:10" ht="15.75" x14ac:dyDescent="0.25">
      <c r="B41" s="1">
        <v>36</v>
      </c>
      <c r="C41" s="2">
        <f t="shared" si="6"/>
        <v>3.5835189384561099</v>
      </c>
      <c r="D41">
        <f t="shared" si="2"/>
        <v>1.8918918918918919</v>
      </c>
      <c r="E41">
        <f t="shared" si="5"/>
        <v>2.4561888404109</v>
      </c>
      <c r="F41">
        <f t="shared" si="5"/>
        <v>2.759153235707811</v>
      </c>
      <c r="G41">
        <f t="shared" si="5"/>
        <v>2.9527937367193502</v>
      </c>
      <c r="H41">
        <f t="shared" si="5"/>
        <v>3.0875609874436378</v>
      </c>
      <c r="I41">
        <f t="shared" si="5"/>
        <v>3.1862268310743751</v>
      </c>
      <c r="J41">
        <f t="shared" si="5"/>
        <v>3.2609316826181289</v>
      </c>
    </row>
    <row r="42" spans="2:10" ht="15.75" x14ac:dyDescent="0.25">
      <c r="B42" s="1">
        <v>37</v>
      </c>
      <c r="C42" s="2">
        <f t="shared" si="6"/>
        <v>3.6109179126442243</v>
      </c>
      <c r="D42">
        <f t="shared" si="2"/>
        <v>1.8947368421052631</v>
      </c>
      <c r="E42">
        <f t="shared" si="5"/>
        <v>2.4615833211838458</v>
      </c>
      <c r="F42">
        <f t="shared" si="5"/>
        <v>2.7668325054854428</v>
      </c>
      <c r="G42">
        <f t="shared" si="5"/>
        <v>2.9625205460745154</v>
      </c>
      <c r="H42">
        <f t="shared" si="5"/>
        <v>3.0991227239926493</v>
      </c>
      <c r="I42">
        <f t="shared" si="5"/>
        <v>3.1994329609126386</v>
      </c>
      <c r="J42">
        <f t="shared" si="5"/>
        <v>3.2756114574783415</v>
      </c>
    </row>
    <row r="43" spans="2:10" ht="15.75" x14ac:dyDescent="0.25">
      <c r="B43" s="1">
        <v>38</v>
      </c>
      <c r="C43" s="2">
        <f t="shared" si="6"/>
        <v>3.6375861597263857</v>
      </c>
      <c r="D43">
        <f t="shared" si="2"/>
        <v>1.8974358974358974</v>
      </c>
      <c r="E43">
        <f t="shared" si="5"/>
        <v>2.4667082497457251</v>
      </c>
      <c r="F43">
        <f t="shared" si="5"/>
        <v>2.7741377764960817</v>
      </c>
      <c r="G43">
        <f t="shared" si="5"/>
        <v>2.9717854810707216</v>
      </c>
      <c r="H43">
        <f t="shared" si="5"/>
        <v>3.1101489811758261</v>
      </c>
      <c r="I43">
        <f t="shared" si="5"/>
        <v>3.2120422741526351</v>
      </c>
      <c r="J43">
        <f t="shared" si="5"/>
        <v>3.2896436041955099</v>
      </c>
    </row>
    <row r="44" spans="2:10" ht="15.75" x14ac:dyDescent="0.25">
      <c r="B44" s="1">
        <v>39</v>
      </c>
      <c r="C44" s="2">
        <f t="shared" si="6"/>
        <v>3.6635616461296463</v>
      </c>
      <c r="D44">
        <f t="shared" si="2"/>
        <v>1.9</v>
      </c>
      <c r="E44">
        <f t="shared" si="5"/>
        <v>2.4715833333333332</v>
      </c>
      <c r="F44">
        <f t="shared" si="5"/>
        <v>2.7810957083333334</v>
      </c>
      <c r="G44">
        <f t="shared" si="5"/>
        <v>2.980620650074405</v>
      </c>
      <c r="H44">
        <f t="shared" si="5"/>
        <v>3.1206760744576516</v>
      </c>
      <c r="I44">
        <f t="shared" si="5"/>
        <v>3.2240942730533715</v>
      </c>
      <c r="J44">
        <f t="shared" si="5"/>
        <v>3.3030699781732955</v>
      </c>
    </row>
    <row r="45" spans="2:10" ht="15.75" x14ac:dyDescent="0.25">
      <c r="B45" s="1">
        <v>40</v>
      </c>
      <c r="C45" s="2">
        <f t="shared" si="6"/>
        <v>3.6888794541139363</v>
      </c>
      <c r="D45">
        <f t="shared" si="2"/>
        <v>1.9024390243902438</v>
      </c>
      <c r="E45">
        <f t="shared" si="5"/>
        <v>2.4762264041438744</v>
      </c>
      <c r="F45">
        <f t="shared" si="5"/>
        <v>2.78773048669186</v>
      </c>
      <c r="G45">
        <f t="shared" si="5"/>
        <v>2.9890552549231364</v>
      </c>
      <c r="H45">
        <f t="shared" si="5"/>
        <v>3.1307371114475862</v>
      </c>
      <c r="I45">
        <f t="shared" si="5"/>
        <v>3.2356250533632851</v>
      </c>
      <c r="J45">
        <f t="shared" si="5"/>
        <v>3.3159289089525203</v>
      </c>
    </row>
    <row r="46" spans="2:10" ht="15.75" x14ac:dyDescent="0.25">
      <c r="B46" s="1">
        <v>41</v>
      </c>
      <c r="C46" s="2">
        <f t="shared" si="6"/>
        <v>3.713572066704308</v>
      </c>
      <c r="D46">
        <f t="shared" si="2"/>
        <v>1.9047619047619047</v>
      </c>
      <c r="E46">
        <f t="shared" ref="E46:J55" si="7">((2/(2*E$5+1))*(($B46-1)/($B46+1))^(2*E$5+1))+D46</f>
        <v>2.4806536371162222</v>
      </c>
      <c r="F46">
        <f t="shared" si="7"/>
        <v>2.7940641037036058</v>
      </c>
      <c r="G46">
        <f t="shared" si="7"/>
        <v>2.997115912312212</v>
      </c>
      <c r="H46">
        <f t="shared" si="7"/>
        <v>3.1403623381383889</v>
      </c>
      <c r="I46">
        <f t="shared" si="7"/>
        <v>3.2466676634268321</v>
      </c>
      <c r="J46">
        <f t="shared" si="7"/>
        <v>3.328255563526108</v>
      </c>
    </row>
    <row r="47" spans="2:10" ht="15.75" x14ac:dyDescent="0.25">
      <c r="B47" s="1">
        <v>42</v>
      </c>
      <c r="C47" s="2">
        <f t="shared" si="6"/>
        <v>3.7376696182833684</v>
      </c>
      <c r="D47">
        <f t="shared" si="2"/>
        <v>1.9069767441860466</v>
      </c>
      <c r="E47">
        <f t="shared" si="7"/>
        <v>2.484879738052415</v>
      </c>
      <c r="F47">
        <f t="shared" si="7"/>
        <v>2.8001166010127281</v>
      </c>
      <c r="G47">
        <f t="shared" si="7"/>
        <v>3.0048269334844449</v>
      </c>
      <c r="H47">
        <f t="shared" si="7"/>
        <v>3.1495794412781288</v>
      </c>
      <c r="I47">
        <f t="shared" si="7"/>
        <v>3.2572524188291707</v>
      </c>
      <c r="J47">
        <f t="shared" si="7"/>
        <v>3.3400822656443441</v>
      </c>
    </row>
    <row r="48" spans="2:10" ht="15.75" x14ac:dyDescent="0.25">
      <c r="B48" s="1">
        <v>43</v>
      </c>
      <c r="C48" s="2">
        <f t="shared" si="6"/>
        <v>3.7612001156935624</v>
      </c>
      <c r="D48">
        <f t="shared" si="2"/>
        <v>1.9090909090909092</v>
      </c>
      <c r="E48">
        <f t="shared" si="7"/>
        <v>2.4889181066867021</v>
      </c>
      <c r="F48">
        <f t="shared" si="7"/>
        <v>2.8059062812401043</v>
      </c>
      <c r="G48">
        <f t="shared" si="7"/>
        <v>3.0122105683977938</v>
      </c>
      <c r="H48">
        <f t="shared" si="7"/>
        <v>3.1584138132223547</v>
      </c>
      <c r="I48">
        <f t="shared" si="7"/>
        <v>3.2674071788701164</v>
      </c>
      <c r="J48">
        <f t="shared" si="7"/>
        <v>3.3514387772104364</v>
      </c>
    </row>
    <row r="49" spans="2:10" ht="15.75" x14ac:dyDescent="0.25">
      <c r="B49" s="1">
        <v>44</v>
      </c>
      <c r="C49" s="2">
        <f t="shared" si="6"/>
        <v>3.784189633918261</v>
      </c>
      <c r="D49">
        <f t="shared" si="2"/>
        <v>1.9111111111111112</v>
      </c>
      <c r="E49">
        <f t="shared" si="7"/>
        <v>2.4927809785093737</v>
      </c>
      <c r="F49">
        <f t="shared" si="7"/>
        <v>2.8114498925299332</v>
      </c>
      <c r="G49">
        <f t="shared" si="7"/>
        <v>3.0192872195225307</v>
      </c>
      <c r="H49">
        <f t="shared" si="7"/>
        <v>3.1668887845850926</v>
      </c>
      <c r="I49">
        <f t="shared" si="7"/>
        <v>3.2771575901611238</v>
      </c>
      <c r="J49">
        <f t="shared" si="7"/>
        <v>3.3623525469174731</v>
      </c>
    </row>
    <row r="50" spans="2:10" ht="15.75" x14ac:dyDescent="0.25">
      <c r="B50" s="1">
        <v>45</v>
      </c>
      <c r="C50" s="2">
        <f t="shared" si="6"/>
        <v>3.8066624897703196</v>
      </c>
      <c r="D50">
        <f t="shared" si="2"/>
        <v>1.9130434782608696</v>
      </c>
      <c r="E50">
        <f t="shared" si="7"/>
        <v>2.4964795485055205</v>
      </c>
      <c r="F50">
        <f t="shared" si="7"/>
        <v>2.8167627900916199</v>
      </c>
      <c r="G50">
        <f t="shared" si="7"/>
        <v>3.026075629583481</v>
      </c>
      <c r="H50">
        <f t="shared" si="7"/>
        <v>3.1750258291630704</v>
      </c>
      <c r="I50">
        <f t="shared" si="7"/>
        <v>3.2865273018162222</v>
      </c>
      <c r="J50">
        <f t="shared" si="7"/>
        <v>3.3728489304922991</v>
      </c>
    </row>
    <row r="51" spans="2:10" ht="15.75" x14ac:dyDescent="0.25">
      <c r="B51" s="1">
        <v>46</v>
      </c>
      <c r="C51" s="2">
        <f t="shared" si="6"/>
        <v>3.8286413964890951</v>
      </c>
      <c r="D51">
        <f t="shared" si="2"/>
        <v>1.9148936170212767</v>
      </c>
      <c r="E51">
        <f t="shared" si="7"/>
        <v>2.5000240794428983</v>
      </c>
      <c r="F51">
        <f t="shared" si="7"/>
        <v>2.8218590780134143</v>
      </c>
      <c r="G51">
        <f t="shared" si="7"/>
        <v>3.0325930468762792</v>
      </c>
      <c r="H51">
        <f t="shared" si="7"/>
        <v>3.1828447449111419</v>
      </c>
      <c r="I51">
        <f t="shared" si="7"/>
        <v>3.295538156026224</v>
      </c>
      <c r="J51">
        <f t="shared" si="7"/>
        <v>3.3829513862587848</v>
      </c>
    </row>
    <row r="52" spans="2:10" ht="15.75" x14ac:dyDescent="0.25">
      <c r="B52" s="1">
        <v>47</v>
      </c>
      <c r="C52" s="2">
        <f t="shared" si="6"/>
        <v>3.8501476017100584</v>
      </c>
      <c r="D52">
        <f t="shared" si="2"/>
        <v>1.9166666666666667</v>
      </c>
      <c r="E52">
        <f t="shared" si="7"/>
        <v>2.5034239969135803</v>
      </c>
      <c r="F52">
        <f t="shared" si="7"/>
        <v>2.8267517341017232</v>
      </c>
      <c r="G52">
        <f t="shared" si="7"/>
        <v>3.0388553712204334</v>
      </c>
      <c r="H52">
        <f t="shared" si="7"/>
        <v>3.1903638141700057</v>
      </c>
      <c r="I52">
        <f t="shared" si="7"/>
        <v>3.3042103572386474</v>
      </c>
      <c r="J52">
        <f t="shared" si="7"/>
        <v>3.3926816491879563</v>
      </c>
    </row>
    <row r="53" spans="2:10" ht="15.75" x14ac:dyDescent="0.25">
      <c r="B53" s="1">
        <v>48</v>
      </c>
      <c r="C53" s="2">
        <f t="shared" si="6"/>
        <v>3.8712010109078911</v>
      </c>
      <c r="D53">
        <f t="shared" si="2"/>
        <v>1.9183673469387754</v>
      </c>
      <c r="E53">
        <f t="shared" si="7"/>
        <v>2.506687972981779</v>
      </c>
      <c r="F53">
        <f t="shared" si="7"/>
        <v>2.8314527200694077</v>
      </c>
      <c r="G53">
        <f t="shared" si="7"/>
        <v>3.0448772831432973</v>
      </c>
      <c r="H53">
        <f t="shared" si="7"/>
        <v>3.1975999458676969</v>
      </c>
      <c r="I53">
        <f t="shared" si="7"/>
        <v>3.3125626226926483</v>
      </c>
      <c r="J53">
        <f t="shared" si="7"/>
        <v>3.402059886146001</v>
      </c>
    </row>
    <row r="54" spans="2:10" ht="15.75" x14ac:dyDescent="0.25">
      <c r="B54" s="1">
        <v>49</v>
      </c>
      <c r="C54" s="2">
        <f t="shared" si="6"/>
        <v>3.8918202981106265</v>
      </c>
      <c r="D54">
        <f t="shared" si="2"/>
        <v>1.92</v>
      </c>
      <c r="E54">
        <f t="shared" si="7"/>
        <v>2.5098240000000001</v>
      </c>
      <c r="F54">
        <f t="shared" si="7"/>
        <v>2.83597307904</v>
      </c>
      <c r="G54">
        <f t="shared" si="7"/>
        <v>3.0506723584994742</v>
      </c>
      <c r="H54">
        <f t="shared" si="7"/>
        <v>3.2045688020160252</v>
      </c>
      <c r="I54">
        <f t="shared" si="7"/>
        <v>3.3206123166618147</v>
      </c>
      <c r="J54">
        <f t="shared" si="7"/>
        <v>3.4111048346674417</v>
      </c>
    </row>
    <row r="55" spans="2:10" ht="15.75" x14ac:dyDescent="0.25">
      <c r="B55" s="1">
        <v>50</v>
      </c>
      <c r="C55" s="2">
        <f t="shared" si="6"/>
        <v>3.912023005428146</v>
      </c>
      <c r="D55">
        <f t="shared" si="2"/>
        <v>1.9215686274509804</v>
      </c>
      <c r="E55">
        <f t="shared" si="7"/>
        <v>2.5128394559156484</v>
      </c>
      <c r="F55">
        <f t="shared" si="7"/>
        <v>2.8403230220387554</v>
      </c>
      <c r="G55">
        <f t="shared" si="7"/>
        <v>3.0562531704052023</v>
      </c>
      <c r="H55">
        <f t="shared" si="7"/>
        <v>3.2112849104878571</v>
      </c>
      <c r="I55">
        <f t="shared" si="7"/>
        <v>3.3283755704244582</v>
      </c>
      <c r="J55">
        <f t="shared" si="7"/>
        <v>3.4198339272572023</v>
      </c>
    </row>
    <row r="57" spans="2:10" x14ac:dyDescent="0.25">
      <c r="B57" s="7" t="s">
        <v>3</v>
      </c>
      <c r="C57" s="6"/>
      <c r="D57" s="12" t="s">
        <v>4</v>
      </c>
      <c r="E57" s="12"/>
      <c r="F57" s="12"/>
      <c r="G57" s="12"/>
      <c r="H57" s="12"/>
      <c r="J57" s="5" t="s">
        <v>7</v>
      </c>
    </row>
    <row r="58" spans="2:10" ht="15.75" x14ac:dyDescent="0.25">
      <c r="B58" s="3" t="s">
        <v>0</v>
      </c>
      <c r="C58" s="4">
        <v>1</v>
      </c>
      <c r="D58" s="4">
        <v>2</v>
      </c>
      <c r="E58" s="4">
        <v>3</v>
      </c>
      <c r="F58" s="4">
        <v>4</v>
      </c>
      <c r="G58" s="4">
        <v>5</v>
      </c>
      <c r="H58" s="4">
        <v>6</v>
      </c>
    </row>
    <row r="59" spans="2:10" ht="15.75" x14ac:dyDescent="0.25">
      <c r="B59" s="1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2:10" ht="15.75" x14ac:dyDescent="0.25">
      <c r="B60" s="1">
        <v>2</v>
      </c>
      <c r="C60">
        <f t="shared" ref="C60:C91" si="8">(ABS($C7-E7)/E7)*100</f>
        <v>0.25878861670637732</v>
      </c>
      <c r="D60">
        <f t="shared" ref="D60:D91" si="9">(ABS($C7-F7)/F7)*100</f>
        <v>2.0644225692820845E-2</v>
      </c>
      <c r="E60">
        <f t="shared" ref="E60:E91" si="10">(ABS($C7-G7)/G7)*100</f>
        <v>1.7923250169950505E-3</v>
      </c>
      <c r="F60">
        <f t="shared" ref="F60:F91" si="11">(ABS($C7-H7)/H7)*100</f>
        <v>1.634820139956742E-4</v>
      </c>
      <c r="G60">
        <f t="shared" ref="G60:G91" si="12">(ABS($C7-I7)/I7)*100</f>
        <v>1.5408008516974885E-5</v>
      </c>
      <c r="H60">
        <f t="shared" ref="H60:H91" si="13">(ABS($C7-J7)/J7)*100</f>
        <v>1.486543380014899E-6</v>
      </c>
    </row>
    <row r="61" spans="2:10" ht="15.75" x14ac:dyDescent="0.25">
      <c r="B61" s="1">
        <v>3</v>
      </c>
      <c r="C61">
        <f t="shared" si="8"/>
        <v>1.4103651078255253</v>
      </c>
      <c r="D61">
        <f t="shared" si="9"/>
        <v>0.25359288226097954</v>
      </c>
      <c r="E61">
        <f t="shared" si="10"/>
        <v>4.979780254369099E-2</v>
      </c>
      <c r="F61">
        <f t="shared" si="11"/>
        <v>1.0267159834726139E-2</v>
      </c>
      <c r="G61">
        <f t="shared" si="12"/>
        <v>2.1851945037422442E-3</v>
      </c>
      <c r="H61">
        <f t="shared" si="13"/>
        <v>4.7571537332521057E-4</v>
      </c>
    </row>
    <row r="62" spans="2:10" ht="15.75" x14ac:dyDescent="0.25">
      <c r="B62" s="1">
        <v>4</v>
      </c>
      <c r="C62">
        <f t="shared" si="8"/>
        <v>3.1469018690394877</v>
      </c>
      <c r="D62">
        <f t="shared" si="9"/>
        <v>0.81378289350410526</v>
      </c>
      <c r="E62">
        <f t="shared" si="10"/>
        <v>0.23079926828703101</v>
      </c>
      <c r="F62">
        <f t="shared" si="11"/>
        <v>6.8770161124879881E-2</v>
      </c>
      <c r="G62">
        <f t="shared" si="12"/>
        <v>2.1145051049493588E-2</v>
      </c>
      <c r="H62">
        <f t="shared" si="13"/>
        <v>6.6467160930593367E-3</v>
      </c>
    </row>
    <row r="63" spans="2:10" ht="15.75" x14ac:dyDescent="0.25">
      <c r="B63" s="1">
        <v>5</v>
      </c>
      <c r="C63">
        <f t="shared" si="8"/>
        <v>5.1326378283565566</v>
      </c>
      <c r="D63">
        <f t="shared" si="9"/>
        <v>1.6355022664985404</v>
      </c>
      <c r="E63">
        <f t="shared" si="10"/>
        <v>0.57344561870832833</v>
      </c>
      <c r="F63">
        <f t="shared" si="11"/>
        <v>0.21145889618523189</v>
      </c>
      <c r="G63">
        <f t="shared" si="12"/>
        <v>8.0472568799853469E-2</v>
      </c>
      <c r="H63">
        <f t="shared" si="13"/>
        <v>3.1301311402779017E-2</v>
      </c>
    </row>
    <row r="64" spans="2:10" ht="15.75" x14ac:dyDescent="0.25">
      <c r="B64" s="1">
        <v>6</v>
      </c>
      <c r="C64">
        <f t="shared" si="8"/>
        <v>7.1930519671900308</v>
      </c>
      <c r="D64">
        <f t="shared" si="9"/>
        <v>2.6267229330316462</v>
      </c>
      <c r="E64">
        <f t="shared" si="10"/>
        <v>1.057854472016089</v>
      </c>
      <c r="F64">
        <f t="shared" si="11"/>
        <v>0.44850141768155732</v>
      </c>
      <c r="G64">
        <f t="shared" si="12"/>
        <v>0.1963018347689712</v>
      </c>
      <c r="H64">
        <f t="shared" si="13"/>
        <v>8.7815415820780493E-2</v>
      </c>
    </row>
    <row r="65" spans="2:8" ht="15.75" x14ac:dyDescent="0.25">
      <c r="B65" s="1">
        <v>7</v>
      </c>
      <c r="C65">
        <f t="shared" si="8"/>
        <v>9.2440785434561814</v>
      </c>
      <c r="D65">
        <f t="shared" si="9"/>
        <v>3.7170514591214192</v>
      </c>
      <c r="E65">
        <f t="shared" si="10"/>
        <v>1.6507262976436037</v>
      </c>
      <c r="F65">
        <f t="shared" si="11"/>
        <v>0.77237538799519678</v>
      </c>
      <c r="G65">
        <f t="shared" si="12"/>
        <v>0.37321470764143233</v>
      </c>
      <c r="H65">
        <f t="shared" si="13"/>
        <v>0.18433819664620232</v>
      </c>
    </row>
    <row r="66" spans="2:8" ht="15.75" x14ac:dyDescent="0.25">
      <c r="B66" s="1">
        <v>8</v>
      </c>
      <c r="C66">
        <f t="shared" si="8"/>
        <v>11.246053122646792</v>
      </c>
      <c r="D66">
        <f t="shared" si="9"/>
        <v>4.8592672125185015</v>
      </c>
      <c r="E66">
        <f t="shared" si="10"/>
        <v>2.3209531866221909</v>
      </c>
      <c r="F66">
        <f t="shared" si="11"/>
        <v>1.1686911479103894</v>
      </c>
      <c r="G66">
        <f t="shared" si="12"/>
        <v>0.60792761179389321</v>
      </c>
      <c r="H66">
        <f t="shared" si="13"/>
        <v>0.32328770776029386</v>
      </c>
    </row>
    <row r="67" spans="2:8" ht="15.75" x14ac:dyDescent="0.25">
      <c r="B67" s="1">
        <v>9</v>
      </c>
      <c r="C67">
        <f t="shared" si="8"/>
        <v>13.181211057840967</v>
      </c>
      <c r="D67">
        <f t="shared" si="9"/>
        <v>6.0229165595767897</v>
      </c>
      <c r="E67">
        <f t="shared" si="10"/>
        <v>3.0436564326502555</v>
      </c>
      <c r="F67">
        <f t="shared" si="11"/>
        <v>1.6222025135766742</v>
      </c>
      <c r="G67">
        <f t="shared" si="12"/>
        <v>0.89340963280919727</v>
      </c>
      <c r="H67">
        <f t="shared" si="13"/>
        <v>0.50308655950219139</v>
      </c>
    </row>
    <row r="68" spans="2:8" ht="15.75" x14ac:dyDescent="0.25">
      <c r="B68" s="1">
        <v>10</v>
      </c>
      <c r="C68">
        <f t="shared" si="8"/>
        <v>15.042821275340637</v>
      </c>
      <c r="D68">
        <f t="shared" si="9"/>
        <v>7.1886267259862082</v>
      </c>
      <c r="E68">
        <f t="shared" si="10"/>
        <v>3.8000954638938009</v>
      </c>
      <c r="F68">
        <f t="shared" si="11"/>
        <v>2.1192583803116687</v>
      </c>
      <c r="G68">
        <f t="shared" si="12"/>
        <v>1.2215191741315494</v>
      </c>
      <c r="H68">
        <f t="shared" si="13"/>
        <v>0.71997736646511201</v>
      </c>
    </row>
    <row r="69" spans="2:8" ht="15.75" x14ac:dyDescent="0.25">
      <c r="B69" s="1">
        <v>11</v>
      </c>
      <c r="C69">
        <f t="shared" si="8"/>
        <v>16.829784719800315</v>
      </c>
      <c r="D69">
        <f t="shared" si="9"/>
        <v>8.3441815298089992</v>
      </c>
      <c r="E69">
        <f t="shared" si="10"/>
        <v>4.5765122976115489</v>
      </c>
      <c r="F69">
        <f t="shared" si="11"/>
        <v>2.6484868326309439</v>
      </c>
      <c r="G69">
        <f t="shared" si="12"/>
        <v>1.5843614582121575</v>
      </c>
      <c r="H69">
        <f t="shared" si="13"/>
        <v>0.96930292777190064</v>
      </c>
    </row>
    <row r="70" spans="2:8" ht="15.75" x14ac:dyDescent="0.25">
      <c r="B70" s="1">
        <v>12</v>
      </c>
      <c r="C70">
        <f t="shared" si="8"/>
        <v>18.54386022548286</v>
      </c>
      <c r="D70">
        <f t="shared" si="9"/>
        <v>9.4819806142101832</v>
      </c>
      <c r="E70">
        <f t="shared" si="10"/>
        <v>5.3629248557183757</v>
      </c>
      <c r="F70">
        <f t="shared" si="11"/>
        <v>3.2007438430641728</v>
      </c>
      <c r="G70">
        <f t="shared" si="12"/>
        <v>1.9748697125187589</v>
      </c>
      <c r="H70">
        <f t="shared" si="13"/>
        <v>1.2462681875620849</v>
      </c>
    </row>
    <row r="71" spans="2:8" ht="15.75" x14ac:dyDescent="0.25">
      <c r="B71" s="1">
        <v>13</v>
      </c>
      <c r="C71">
        <f t="shared" si="8"/>
        <v>20.188200766298781</v>
      </c>
      <c r="D71">
        <f t="shared" si="9"/>
        <v>10.597417674548074</v>
      </c>
      <c r="E71">
        <f t="shared" si="10"/>
        <v>6.1521352871920048</v>
      </c>
      <c r="F71">
        <f t="shared" si="11"/>
        <v>3.7688108862706531</v>
      </c>
      <c r="G71">
        <f t="shared" si="12"/>
        <v>2.3869784069547362</v>
      </c>
      <c r="H71">
        <f t="shared" si="13"/>
        <v>1.5463412350329042</v>
      </c>
    </row>
    <row r="72" spans="2:8" ht="15.75" x14ac:dyDescent="0.25">
      <c r="B72" s="1">
        <v>14</v>
      </c>
      <c r="C72">
        <f t="shared" si="8"/>
        <v>21.766566999428047</v>
      </c>
      <c r="D72">
        <f t="shared" si="9"/>
        <v>11.687842020161595</v>
      </c>
      <c r="E72">
        <f t="shared" si="10"/>
        <v>6.9389782233243258</v>
      </c>
      <c r="F72">
        <f t="shared" si="11"/>
        <v>4.3470457147139561</v>
      </c>
      <c r="G72">
        <f t="shared" si="12"/>
        <v>2.8156032082062739</v>
      </c>
      <c r="H72">
        <f t="shared" si="13"/>
        <v>1.8654341164489556</v>
      </c>
    </row>
    <row r="73" spans="2:8" ht="15.75" x14ac:dyDescent="0.25">
      <c r="B73" s="1">
        <v>15</v>
      </c>
      <c r="C73">
        <f t="shared" si="8"/>
        <v>23.282901864048441</v>
      </c>
      <c r="D73">
        <f t="shared" si="9"/>
        <v>12.751887287637009</v>
      </c>
      <c r="E73">
        <f t="shared" si="10"/>
        <v>7.7197689114558061</v>
      </c>
      <c r="F73">
        <f t="shared" si="11"/>
        <v>4.9310628701376311</v>
      </c>
      <c r="G73">
        <f t="shared" si="12"/>
        <v>3.2565409877132101</v>
      </c>
      <c r="H73">
        <f t="shared" si="13"/>
        <v>2.1999596910013706</v>
      </c>
    </row>
    <row r="74" spans="2:8" ht="15.75" x14ac:dyDescent="0.25">
      <c r="B74" s="1">
        <v>16</v>
      </c>
      <c r="C74">
        <f t="shared" si="8"/>
        <v>24.741102494176253</v>
      </c>
      <c r="D74">
        <f t="shared" si="9"/>
        <v>13.789032509060489</v>
      </c>
      <c r="E74">
        <f t="shared" si="10"/>
        <v>8.4919029095898235</v>
      </c>
      <c r="F74">
        <f t="shared" si="11"/>
        <v>5.5174660594025138</v>
      </c>
      <c r="G74">
        <f t="shared" si="12"/>
        <v>3.7063459271941039</v>
      </c>
      <c r="H74">
        <f t="shared" si="13"/>
        <v>2.5468235735618991</v>
      </c>
    </row>
    <row r="75" spans="2:8" ht="15.75" x14ac:dyDescent="0.25">
      <c r="B75" s="1">
        <v>17</v>
      </c>
      <c r="C75">
        <f t="shared" si="8"/>
        <v>26.144901943219562</v>
      </c>
      <c r="D75">
        <f t="shared" si="9"/>
        <v>14.799311851666289</v>
      </c>
      <c r="E75">
        <f t="shared" si="10"/>
        <v>9.2535664526129739</v>
      </c>
      <c r="F75">
        <f t="shared" si="11"/>
        <v>6.1036329702433436</v>
      </c>
      <c r="G75">
        <f t="shared" si="12"/>
        <v>4.1622075368373253</v>
      </c>
      <c r="H75">
        <f t="shared" si="13"/>
        <v>2.9033852865459919</v>
      </c>
    </row>
    <row r="76" spans="2:8" ht="15.75" x14ac:dyDescent="0.25">
      <c r="B76" s="1">
        <v>18</v>
      </c>
      <c r="C76">
        <f t="shared" si="8"/>
        <v>27.497812686994877</v>
      </c>
      <c r="D76">
        <f t="shared" si="9"/>
        <v>15.783120716926613</v>
      </c>
      <c r="E76">
        <f t="shared" si="10"/>
        <v>10.003526440059225</v>
      </c>
      <c r="F76">
        <f t="shared" si="11"/>
        <v>6.6875457157472447</v>
      </c>
      <c r="G76">
        <f t="shared" si="12"/>
        <v>4.6218411322375852</v>
      </c>
      <c r="H76">
        <f t="shared" si="13"/>
        <v>3.267407477468482</v>
      </c>
    </row>
    <row r="77" spans="2:8" ht="15.75" x14ac:dyDescent="0.25">
      <c r="B77" s="1">
        <v>19</v>
      </c>
      <c r="C77">
        <f t="shared" si="8"/>
        <v>28.803104950412955</v>
      </c>
      <c r="D77">
        <f t="shared" si="9"/>
        <v>16.74108511655875</v>
      </c>
      <c r="E77">
        <f t="shared" si="10"/>
        <v>10.740977474636674</v>
      </c>
      <c r="F77">
        <f t="shared" si="11"/>
        <v>7.2676585218380492</v>
      </c>
      <c r="G77">
        <f t="shared" si="12"/>
        <v>5.0833939200086915</v>
      </c>
      <c r="H77">
        <f t="shared" si="13"/>
        <v>3.637003140289135</v>
      </c>
    </row>
    <row r="78" spans="2:8" ht="15.75" x14ac:dyDescent="0.25">
      <c r="B78" s="1">
        <v>20</v>
      </c>
      <c r="C78">
        <f t="shared" si="8"/>
        <v>30.063804469543896</v>
      </c>
      <c r="D78">
        <f t="shared" si="9"/>
        <v>17.673973122640916</v>
      </c>
      <c r="E78">
        <f t="shared" si="10"/>
        <v>11.465429838230898</v>
      </c>
      <c r="F78">
        <f t="shared" si="11"/>
        <v>7.8427948797794409</v>
      </c>
      <c r="G78">
        <f t="shared" si="12"/>
        <v>5.5453664683533948</v>
      </c>
      <c r="H78">
        <f t="shared" si="13"/>
        <v>4.0105857294503142</v>
      </c>
    </row>
    <row r="79" spans="2:8" ht="15.75" x14ac:dyDescent="0.25">
      <c r="B79" s="1">
        <v>21</v>
      </c>
      <c r="C79">
        <f t="shared" si="8"/>
        <v>31.282700797296226</v>
      </c>
      <c r="D79">
        <f t="shared" si="9"/>
        <v>18.582634615657526</v>
      </c>
      <c r="E79">
        <f t="shared" si="10"/>
        <v>12.176626970522291</v>
      </c>
      <c r="F79">
        <f t="shared" si="11"/>
        <v>8.4120676478595851</v>
      </c>
      <c r="G79">
        <f t="shared" si="12"/>
        <v>6.0065479677403131</v>
      </c>
      <c r="H79">
        <f t="shared" si="13"/>
        <v>4.3868242754145701</v>
      </c>
    </row>
    <row r="80" spans="2:8" ht="15.75" x14ac:dyDescent="0.25">
      <c r="B80" s="1">
        <v>22</v>
      </c>
      <c r="C80">
        <f t="shared" si="8"/>
        <v>32.462360982004213</v>
      </c>
      <c r="D80">
        <f t="shared" si="9"/>
        <v>19.467960259814838</v>
      </c>
      <c r="E80">
        <f t="shared" si="10"/>
        <v>12.874484333038778</v>
      </c>
      <c r="F80">
        <f t="shared" si="11"/>
        <v>8.9748168959626415</v>
      </c>
      <c r="G80">
        <f t="shared" si="12"/>
        <v>6.4659632795533746</v>
      </c>
      <c r="H80">
        <f t="shared" si="13"/>
        <v>4.7646041301001789</v>
      </c>
    </row>
    <row r="81" spans="2:8" ht="15.75" x14ac:dyDescent="0.25">
      <c r="B81" s="1">
        <v>23</v>
      </c>
      <c r="C81">
        <f t="shared" si="8"/>
        <v>33.605145613814841</v>
      </c>
      <c r="D81">
        <f t="shared" si="9"/>
        <v>20.330853657789408</v>
      </c>
      <c r="E81">
        <f t="shared" si="10"/>
        <v>13.559043875391675</v>
      </c>
      <c r="F81">
        <f t="shared" si="11"/>
        <v>9.5305614317082572</v>
      </c>
      <c r="G81">
        <f t="shared" si="12"/>
        <v>6.922829801625638</v>
      </c>
      <c r="H81">
        <f t="shared" si="13"/>
        <v>5.1429932212708964</v>
      </c>
    </row>
    <row r="82" spans="2:8" ht="15.75" x14ac:dyDescent="0.25">
      <c r="B82" s="1">
        <v>24</v>
      </c>
      <c r="C82">
        <f t="shared" si="8"/>
        <v>34.713225509621601</v>
      </c>
      <c r="D82">
        <f t="shared" si="9"/>
        <v>21.17221260538102</v>
      </c>
      <c r="E82">
        <f t="shared" si="10"/>
        <v>14.230439960593365</v>
      </c>
      <c r="F82">
        <f t="shared" si="11"/>
        <v>10.078960878394053</v>
      </c>
      <c r="G82">
        <f t="shared" si="12"/>
        <v>7.3765223882343234</v>
      </c>
      <c r="H82">
        <f t="shared" si="13"/>
        <v>5.5212133492090283</v>
      </c>
    </row>
    <row r="83" spans="2:8" ht="15.75" x14ac:dyDescent="0.25">
      <c r="B83" s="1">
        <v>25</v>
      </c>
      <c r="C83">
        <f t="shared" si="8"/>
        <v>35.788598065196553</v>
      </c>
      <c r="D83">
        <f t="shared" si="9"/>
        <v>21.992916664909853</v>
      </c>
      <c r="E83">
        <f t="shared" si="10"/>
        <v>14.888873762181168</v>
      </c>
      <c r="F83">
        <f t="shared" si="11"/>
        <v>10.619785906339215</v>
      </c>
      <c r="G83">
        <f t="shared" si="12"/>
        <v>7.8265448230408419</v>
      </c>
      <c r="H83">
        <f t="shared" si="13"/>
        <v>5.8986159306560415</v>
      </c>
    </row>
    <row r="84" spans="2:8" ht="15.75" x14ac:dyDescent="0.25">
      <c r="B84" s="1">
        <v>26</v>
      </c>
      <c r="C84">
        <f t="shared" si="8"/>
        <v>36.833102755071472</v>
      </c>
      <c r="D84">
        <f t="shared" si="9"/>
        <v>22.793819143156757</v>
      </c>
      <c r="E84">
        <f t="shared" si="10"/>
        <v>15.534593964417089</v>
      </c>
      <c r="F84">
        <f t="shared" si="11"/>
        <v>11.152894782823521</v>
      </c>
      <c r="G84">
        <f t="shared" si="12"/>
        <v>8.2725065996193834</v>
      </c>
      <c r="H84">
        <f t="shared" si="13"/>
        <v>6.2746615792878133</v>
      </c>
    </row>
    <row r="85" spans="2:8" ht="15.75" x14ac:dyDescent="0.25">
      <c r="B85" s="1">
        <v>27</v>
      </c>
      <c r="C85">
        <f t="shared" si="8"/>
        <v>37.84843552965976</v>
      </c>
      <c r="D85">
        <f t="shared" si="9"/>
        <v>23.575742145161509</v>
      </c>
      <c r="E85">
        <f t="shared" si="10"/>
        <v>16.167882180076891</v>
      </c>
      <c r="F85">
        <f t="shared" si="11"/>
        <v>11.678214836016698</v>
      </c>
      <c r="G85">
        <f t="shared" si="12"/>
        <v>8.7141039925925217</v>
      </c>
      <c r="H85">
        <f t="shared" si="13"/>
        <v>6.6489029507480559</v>
      </c>
    </row>
    <row r="86" spans="2:8" ht="15.75" x14ac:dyDescent="0.25">
      <c r="B86" s="1">
        <v>28</v>
      </c>
      <c r="C86">
        <f t="shared" si="8"/>
        <v>38.836162017669558</v>
      </c>
      <c r="D86">
        <f t="shared" si="9"/>
        <v>24.339473774811669</v>
      </c>
      <c r="E86">
        <f t="shared" si="10"/>
        <v>16.789041918732824</v>
      </c>
      <c r="F86">
        <f t="shared" si="11"/>
        <v>12.195727755293893</v>
      </c>
      <c r="G86">
        <f t="shared" si="12"/>
        <v>9.1511045963103186</v>
      </c>
      <c r="H86">
        <f t="shared" si="13"/>
        <v>7.0209703418256</v>
      </c>
    </row>
    <row r="87" spans="2:8" ht="15.75" x14ac:dyDescent="0.25">
      <c r="B87" s="1">
        <v>29</v>
      </c>
      <c r="C87">
        <f t="shared" si="8"/>
        <v>39.797729533430584</v>
      </c>
      <c r="D87">
        <f t="shared" si="9"/>
        <v>25.085766828539153</v>
      </c>
      <c r="E87">
        <f t="shared" si="10"/>
        <v>17.398390240667663</v>
      </c>
      <c r="F87">
        <f t="shared" si="11"/>
        <v>12.705457898639708</v>
      </c>
      <c r="G87">
        <f t="shared" si="12"/>
        <v>9.5833346682190257</v>
      </c>
      <c r="H87">
        <f t="shared" si="13"/>
        <v>7.3905596009918613</v>
      </c>
    </row>
    <row r="88" spans="2:8" ht="15.75" x14ac:dyDescent="0.25">
      <c r="B88" s="1">
        <v>30</v>
      </c>
      <c r="C88">
        <f t="shared" si="8"/>
        <v>40.734477939595855</v>
      </c>
      <c r="D88">
        <f t="shared" si="9"/>
        <v>25.8153385198931</v>
      </c>
      <c r="E88">
        <f t="shared" si="10"/>
        <v>17.996251451426197</v>
      </c>
      <c r="F88">
        <f t="shared" si="11"/>
        <v>13.207462966595592</v>
      </c>
      <c r="G88">
        <f t="shared" si="12"/>
        <v>10.010668744322846</v>
      </c>
      <c r="H88">
        <f t="shared" si="13"/>
        <v>7.7574219728317368</v>
      </c>
    </row>
    <row r="89" spans="2:8" ht="15.75" x14ac:dyDescent="0.25">
      <c r="B89" s="1">
        <v>31</v>
      </c>
      <c r="C89">
        <f t="shared" si="8"/>
        <v>41.647649441804219</v>
      </c>
      <c r="D89">
        <f t="shared" si="9"/>
        <v>26.528870906913511</v>
      </c>
      <c r="E89">
        <f t="shared" si="10"/>
        <v>18.582952353063892</v>
      </c>
      <c r="F89">
        <f t="shared" si="11"/>
        <v>13.701826546017845</v>
      </c>
      <c r="G89">
        <f t="shared" si="12"/>
        <v>10.433021099046369</v>
      </c>
      <c r="H89">
        <f t="shared" si="13"/>
        <v>8.1213555581109915</v>
      </c>
    </row>
    <row r="90" spans="2:8" ht="15.75" x14ac:dyDescent="0.25">
      <c r="B90" s="1">
        <v>32</v>
      </c>
      <c r="C90">
        <f t="shared" si="8"/>
        <v>42.538397403157632</v>
      </c>
      <c r="D90">
        <f t="shared" si="9"/>
        <v>27.227011788912304</v>
      </c>
      <c r="E90">
        <f t="shared" si="10"/>
        <v>19.158818686927969</v>
      </c>
      <c r="F90">
        <f t="shared" si="11"/>
        <v>14.188652136838398</v>
      </c>
      <c r="G90">
        <f t="shared" si="12"/>
        <v>10.850338705844305</v>
      </c>
      <c r="H90">
        <f t="shared" si="13"/>
        <v>8.4821981230079082</v>
      </c>
    </row>
    <row r="91" spans="2:8" ht="15.75" x14ac:dyDescent="0.25">
      <c r="B91" s="1">
        <v>33</v>
      </c>
      <c r="C91">
        <f t="shared" si="8"/>
        <v>43.407794268851433</v>
      </c>
      <c r="D91">
        <f t="shared" si="9"/>
        <v>27.91037590650285</v>
      </c>
      <c r="E91">
        <f t="shared" si="10"/>
        <v>19.724172490962893</v>
      </c>
      <c r="F91">
        <f t="shared" si="11"/>
        <v>14.668058359346656</v>
      </c>
      <c r="G91">
        <f t="shared" si="12"/>
        <v>11.262595422041338</v>
      </c>
      <c r="H91">
        <f t="shared" si="13"/>
        <v>8.8398210353405986</v>
      </c>
    </row>
    <row r="92" spans="2:8" ht="15.75" x14ac:dyDescent="0.25">
      <c r="B92" s="1">
        <v>34</v>
      </c>
      <c r="C92">
        <f t="shared" ref="C92:C108" si="14">(ABS($C39-E39)/E39)*100</f>
        <v>44.256838688762237</v>
      </c>
      <c r="D92">
        <f t="shared" ref="D92:D108" si="15">(ABS($C39-F39)/F39)*100</f>
        <v>28.579546326726746</v>
      </c>
      <c r="E92">
        <f t="shared" ref="E92:E108" si="16">(ABS($C39-G39)/G39)*100</f>
        <v>20.279330160378763</v>
      </c>
      <c r="F92">
        <f t="shared" ref="F92:F108" si="17">(ABS($C39-H39)/H39)*100</f>
        <v>15.140175104466383</v>
      </c>
      <c r="G92">
        <f t="shared" ref="G92:G108" si="18">(ABS($C39-I39)/I39)*100</f>
        <v>11.669787174978277</v>
      </c>
      <c r="H92">
        <f t="shared" ref="H92:H108" si="19">(ABS($C39-J39)/J39)*100</f>
        <v>9.194124143008862</v>
      </c>
    </row>
    <row r="93" spans="2:8" ht="15.75" x14ac:dyDescent="0.25">
      <c r="B93" s="1">
        <v>35</v>
      </c>
      <c r="C93">
        <f t="shared" si="14"/>
        <v>45.086461920555067</v>
      </c>
      <c r="D93">
        <f t="shared" si="15"/>
        <v>29.235075929553989</v>
      </c>
      <c r="E93">
        <f t="shared" si="16"/>
        <v>20.824601049987638</v>
      </c>
      <c r="F93">
        <f t="shared" si="17"/>
        <v>15.60514043973803</v>
      </c>
      <c r="G93">
        <f t="shared" si="18"/>
        <v>12.071927969329426</v>
      </c>
      <c r="H93">
        <f t="shared" si="19"/>
        <v>9.5450314411340091</v>
      </c>
    </row>
    <row r="94" spans="2:8" ht="15.75" x14ac:dyDescent="0.25">
      <c r="B94" s="1">
        <v>36</v>
      </c>
      <c r="C94">
        <f t="shared" si="14"/>
        <v>45.897533589339858</v>
      </c>
      <c r="D94">
        <f t="shared" si="15"/>
        <v>29.87748893681227</v>
      </c>
      <c r="E94">
        <f t="shared" si="16"/>
        <v>21.360286493885479</v>
      </c>
      <c r="F94">
        <f t="shared" si="17"/>
        <v>16.063098122738719</v>
      </c>
      <c r="G94">
        <f t="shared" si="18"/>
        <v>12.469046569662163</v>
      </c>
      <c r="H94">
        <f t="shared" si="19"/>
        <v>9.8924874003794798</v>
      </c>
    </row>
    <row r="95" spans="2:8" ht="15.75" x14ac:dyDescent="0.25">
      <c r="B95" s="1">
        <v>37</v>
      </c>
      <c r="C95">
        <f t="shared" si="14"/>
        <v>46.69086687293732</v>
      </c>
      <c r="D95">
        <f t="shared" si="15"/>
        <v>30.507282442479696</v>
      </c>
      <c r="E95">
        <f t="shared" si="16"/>
        <v>21.886679146541859</v>
      </c>
      <c r="F95">
        <f t="shared" si="17"/>
        <v>16.51419560411022</v>
      </c>
      <c r="G95">
        <f t="shared" si="18"/>
        <v>12.861183739702724</v>
      </c>
      <c r="H95">
        <f t="shared" si="19"/>
        <v>10.236453850482356</v>
      </c>
    </row>
    <row r="96" spans="2:8" ht="15.75" x14ac:dyDescent="0.25">
      <c r="B96" s="1">
        <v>38</v>
      </c>
      <c r="C96">
        <f t="shared" si="14"/>
        <v>47.467223174907602</v>
      </c>
      <c r="D96">
        <f t="shared" si="15"/>
        <v>31.124927916193691</v>
      </c>
      <c r="E96">
        <f t="shared" si="16"/>
        <v>22.404062571023093</v>
      </c>
      <c r="F96">
        <f t="shared" si="17"/>
        <v>16.958582426207641</v>
      </c>
      <c r="G96">
        <f t="shared" si="18"/>
        <v>13.248389941754823</v>
      </c>
      <c r="H96">
        <f t="shared" si="19"/>
        <v>10.576907330846433</v>
      </c>
    </row>
    <row r="97" spans="2:10" ht="15.75" x14ac:dyDescent="0.25">
      <c r="B97" s="1">
        <v>39</v>
      </c>
      <c r="C97">
        <f t="shared" si="14"/>
        <v>48.227316340927736</v>
      </c>
      <c r="D97">
        <f t="shared" si="15"/>
        <v>31.730872661162774</v>
      </c>
      <c r="E97">
        <f t="shared" si="16"/>
        <v>22.912711016686846</v>
      </c>
      <c r="F97">
        <f t="shared" si="17"/>
        <v>17.39640894213424</v>
      </c>
      <c r="G97">
        <f t="shared" si="18"/>
        <v>13.630723417404237</v>
      </c>
      <c r="H97">
        <f t="shared" si="19"/>
        <v>10.913836834777396</v>
      </c>
    </row>
    <row r="98" spans="2:10" ht="15.75" x14ac:dyDescent="0.25">
      <c r="B98" s="1">
        <v>40</v>
      </c>
      <c r="C98">
        <f t="shared" si="14"/>
        <v>48.971816468022929</v>
      </c>
      <c r="D98">
        <f t="shared" si="15"/>
        <v>32.325541214403778</v>
      </c>
      <c r="E98">
        <f t="shared" si="16"/>
        <v>23.412889341478426</v>
      </c>
      <c r="F98">
        <f t="shared" si="17"/>
        <v>17.827825294736325</v>
      </c>
      <c r="G98">
        <f t="shared" si="18"/>
        <v>14.008248584906765</v>
      </c>
      <c r="H98">
        <f t="shared" si="19"/>
        <v>11.247241886112343</v>
      </c>
    </row>
    <row r="99" spans="2:10" ht="15.75" x14ac:dyDescent="0.25">
      <c r="B99" s="1">
        <v>41</v>
      </c>
      <c r="C99">
        <f t="shared" si="14"/>
        <v>49.701353350617794</v>
      </c>
      <c r="D99">
        <f t="shared" si="15"/>
        <v>32.909336682070752</v>
      </c>
      <c r="E99">
        <f t="shared" si="16"/>
        <v>23.904853043850583</v>
      </c>
      <c r="F99">
        <f t="shared" si="17"/>
        <v>18.252980606872214</v>
      </c>
      <c r="G99">
        <f t="shared" si="18"/>
        <v>14.381034700196629</v>
      </c>
      <c r="H99">
        <f t="shared" si="19"/>
        <v>11.57713089706302</v>
      </c>
    </row>
    <row r="100" spans="2:10" ht="15.75" x14ac:dyDescent="0.25">
      <c r="B100" s="1">
        <v>42</v>
      </c>
      <c r="C100">
        <f t="shared" si="14"/>
        <v>50.416519602387602</v>
      </c>
      <c r="D100">
        <f t="shared" si="15"/>
        <v>33.482642006106182</v>
      </c>
      <c r="E100">
        <f t="shared" si="16"/>
        <v>24.388848377004781</v>
      </c>
      <c r="F100">
        <f t="shared" si="17"/>
        <v>18.672022343611282</v>
      </c>
      <c r="G100">
        <f t="shared" si="18"/>
        <v>14.749154737810743</v>
      </c>
      <c r="H100">
        <f t="shared" si="19"/>
        <v>11.903519764424866</v>
      </c>
    </row>
    <row r="101" spans="2:10" ht="15.75" x14ac:dyDescent="0.25">
      <c r="B101" s="1">
        <v>43</v>
      </c>
      <c r="C101">
        <f t="shared" si="14"/>
        <v>51.117873488435009</v>
      </c>
      <c r="D101">
        <f t="shared" si="15"/>
        <v>34.045821160899727</v>
      </c>
      <c r="E101">
        <f t="shared" si="16"/>
        <v>24.86511252412739</v>
      </c>
      <c r="F101">
        <f t="shared" si="17"/>
        <v>19.085095814478414</v>
      </c>
      <c r="G101">
        <f t="shared" si="18"/>
        <v>15.112684455636217</v>
      </c>
      <c r="H101">
        <f t="shared" si="19"/>
        <v>12.226430668209613</v>
      </c>
    </row>
    <row r="102" spans="2:10" ht="15.75" x14ac:dyDescent="0.25">
      <c r="B102" s="1">
        <v>44</v>
      </c>
      <c r="C102">
        <f t="shared" si="14"/>
        <v>51.805941498363019</v>
      </c>
      <c r="D102">
        <f t="shared" si="15"/>
        <v>34.599220280358281</v>
      </c>
      <c r="E102">
        <f t="shared" si="16"/>
        <v>25.333873817963298</v>
      </c>
      <c r="F102">
        <f t="shared" si="17"/>
        <v>19.492343789838632</v>
      </c>
      <c r="G102">
        <f t="shared" si="18"/>
        <v>15.471701613598892</v>
      </c>
      <c r="H102">
        <f t="shared" si="19"/>
        <v>12.545891042493995</v>
      </c>
    </row>
    <row r="103" spans="2:10" ht="15.75" x14ac:dyDescent="0.25">
      <c r="B103" s="1">
        <v>45</v>
      </c>
      <c r="C103">
        <f t="shared" si="14"/>
        <v>52.481220687312266</v>
      </c>
      <c r="D103">
        <f t="shared" si="15"/>
        <v>35.143168716968944</v>
      </c>
      <c r="E103">
        <f t="shared" si="16"/>
        <v>25.795351991724054</v>
      </c>
      <c r="F103">
        <f t="shared" si="17"/>
        <v>19.893906210323561</v>
      </c>
      <c r="G103">
        <f t="shared" si="18"/>
        <v>15.826285321489856</v>
      </c>
      <c r="H103">
        <f t="shared" si="19"/>
        <v>12.861932693045382</v>
      </c>
    </row>
    <row r="104" spans="2:10" ht="15.75" x14ac:dyDescent="0.25">
      <c r="B104" s="1">
        <v>46</v>
      </c>
      <c r="C104">
        <f t="shared" si="14"/>
        <v>53.144180808941009</v>
      </c>
      <c r="D104">
        <f t="shared" si="15"/>
        <v>35.677980035220415</v>
      </c>
      <c r="E104">
        <f t="shared" si="16"/>
        <v>26.249758451196907</v>
      </c>
      <c r="F104">
        <f t="shared" si="17"/>
        <v>20.289919972077758</v>
      </c>
      <c r="G104">
        <f t="shared" si="18"/>
        <v>16.176515495292872</v>
      </c>
      <c r="H104">
        <f t="shared" si="19"/>
        <v>13.174591040257308</v>
      </c>
    </row>
    <row r="105" spans="2:10" ht="15.75" x14ac:dyDescent="0.25">
      <c r="B105" s="1">
        <v>47</v>
      </c>
      <c r="C105">
        <f t="shared" si="14"/>
        <v>53.795266261601149</v>
      </c>
      <c r="D105">
        <f t="shared" si="15"/>
        <v>36.203952942246872</v>
      </c>
      <c r="E105">
        <f t="shared" si="16"/>
        <v>26.697296560178263</v>
      </c>
      <c r="F105">
        <f t="shared" si="17"/>
        <v>20.680518773740538</v>
      </c>
      <c r="G105">
        <f t="shared" si="18"/>
        <v>16.522472404803391</v>
      </c>
      <c r="H105">
        <f t="shared" si="19"/>
        <v>13.483904469244774</v>
      </c>
    </row>
    <row r="106" spans="2:10" ht="15.75" x14ac:dyDescent="0.25">
      <c r="B106" s="1">
        <v>48</v>
      </c>
      <c r="C106">
        <f t="shared" si="14"/>
        <v>54.434897866565493</v>
      </c>
      <c r="D106">
        <f t="shared" si="15"/>
        <v>36.721372158846997</v>
      </c>
      <c r="E106">
        <f t="shared" si="16"/>
        <v>27.138161933132515</v>
      </c>
      <c r="F106">
        <f t="shared" si="17"/>
        <v>21.06583301362318</v>
      </c>
      <c r="G106">
        <f t="shared" si="18"/>
        <v>16.864236298154818</v>
      </c>
      <c r="H106">
        <f t="shared" si="19"/>
        <v>13.789913771722381</v>
      </c>
    </row>
    <row r="107" spans="2:10" ht="15.75" x14ac:dyDescent="0.25">
      <c r="B107" s="1">
        <v>49</v>
      </c>
      <c r="C107">
        <f t="shared" si="14"/>
        <v>55.063474495049313</v>
      </c>
      <c r="D107">
        <f t="shared" si="15"/>
        <v>37.23050923417226</v>
      </c>
      <c r="E107">
        <f t="shared" si="16"/>
        <v>27.572542730379784</v>
      </c>
      <c r="F107">
        <f t="shared" si="17"/>
        <v>21.445989727611547</v>
      </c>
      <c r="G107">
        <f t="shared" si="18"/>
        <v>17.201887091204995</v>
      </c>
      <c r="H107">
        <f t="shared" si="19"/>
        <v>14.092661666613687</v>
      </c>
    </row>
    <row r="108" spans="2:10" ht="15.75" x14ac:dyDescent="0.25">
      <c r="B108" s="1">
        <v>50</v>
      </c>
      <c r="C108">
        <f t="shared" si="14"/>
        <v>55.681374558911166</v>
      </c>
      <c r="D108">
        <f t="shared" si="15"/>
        <v>37.731623307412939</v>
      </c>
      <c r="E108">
        <f t="shared" si="16"/>
        <v>28.000619952223545</v>
      </c>
      <c r="F108">
        <f t="shared" si="17"/>
        <v>21.821112560013649</v>
      </c>
      <c r="G108">
        <f t="shared" si="18"/>
        <v>17.535504111672616</v>
      </c>
      <c r="H108">
        <f t="shared" si="19"/>
        <v>14.392192388292155</v>
      </c>
    </row>
    <row r="111" spans="2:10" x14ac:dyDescent="0.25">
      <c r="B111" s="10" t="s">
        <v>6</v>
      </c>
      <c r="C111" s="11"/>
      <c r="D111" s="12" t="s">
        <v>4</v>
      </c>
      <c r="E111" s="12"/>
      <c r="F111" s="12"/>
      <c r="G111" s="12"/>
      <c r="H111" s="12"/>
      <c r="J111" s="5" t="s">
        <v>8</v>
      </c>
    </row>
    <row r="112" spans="2:10" ht="15.75" x14ac:dyDescent="0.25">
      <c r="B112" s="3" t="s">
        <v>0</v>
      </c>
      <c r="C112" s="4">
        <v>1</v>
      </c>
      <c r="D112" s="4">
        <v>2</v>
      </c>
      <c r="E112" s="4">
        <v>3</v>
      </c>
      <c r="F112" s="4">
        <v>4</v>
      </c>
      <c r="G112" s="4">
        <v>5</v>
      </c>
      <c r="H112" s="4">
        <v>6</v>
      </c>
    </row>
    <row r="113" spans="2:8" ht="15.75" x14ac:dyDescent="0.25">
      <c r="B113" s="1">
        <v>1</v>
      </c>
      <c r="C113">
        <f t="shared" ref="C113:C144" si="20">(ABS(E7-E6)/E7)*100</f>
        <v>100</v>
      </c>
      <c r="D113">
        <f t="shared" ref="D113:D144" si="21">(ABS(F7-F6)/F7)*100</f>
        <v>100</v>
      </c>
      <c r="E113">
        <f t="shared" ref="E113:E144" si="22">(ABS(G7-G6)/G7)*100</f>
        <v>100</v>
      </c>
      <c r="F113">
        <f t="shared" ref="F113:F144" si="23">(ABS(H7-H6)/H7)*100</f>
        <v>100</v>
      </c>
      <c r="G113">
        <f t="shared" ref="G113:G144" si="24">(ABS(I7-I6)/I7)*100</f>
        <v>100</v>
      </c>
      <c r="H113">
        <f t="shared" ref="H113:H144" si="25">(ABS(J7-J6)/J7)*100</f>
        <v>100</v>
      </c>
    </row>
    <row r="114" spans="2:8" ht="15.75" x14ac:dyDescent="0.25">
      <c r="B114" s="1">
        <v>2</v>
      </c>
      <c r="C114">
        <f t="shared" si="20"/>
        <v>36.182336182336186</v>
      </c>
      <c r="D114">
        <f t="shared" si="21"/>
        <v>36.760080739801907</v>
      </c>
      <c r="E114">
        <f t="shared" si="22"/>
        <v>36.876737101599446</v>
      </c>
      <c r="F114">
        <f t="shared" si="23"/>
        <v>36.900649942318154</v>
      </c>
      <c r="G114">
        <f t="shared" si="24"/>
        <v>36.905655660206463</v>
      </c>
      <c r="H114">
        <f t="shared" si="25"/>
        <v>36.906725437779897</v>
      </c>
    </row>
    <row r="115" spans="2:8" ht="15.75" x14ac:dyDescent="0.25">
      <c r="B115" s="1">
        <v>3</v>
      </c>
      <c r="C115">
        <f t="shared" si="20"/>
        <v>19.394841269841269</v>
      </c>
      <c r="D115">
        <f t="shared" si="21"/>
        <v>20.309057836110338</v>
      </c>
      <c r="E115">
        <f t="shared" si="22"/>
        <v>20.60850609060126</v>
      </c>
      <c r="F115">
        <f t="shared" si="23"/>
        <v>20.70551719195646</v>
      </c>
      <c r="G115">
        <f t="shared" si="24"/>
        <v>20.736849961445678</v>
      </c>
      <c r="H115">
        <f t="shared" si="25"/>
        <v>20.746984584840117</v>
      </c>
    </row>
    <row r="116" spans="2:8" ht="15.75" x14ac:dyDescent="0.25">
      <c r="B116" s="1">
        <v>4</v>
      </c>
      <c r="C116">
        <f t="shared" si="20"/>
        <v>12.20645161290323</v>
      </c>
      <c r="D116">
        <f t="shared" si="21"/>
        <v>13.162611226611231</v>
      </c>
      <c r="E116">
        <f t="shared" si="22"/>
        <v>13.570228494922121</v>
      </c>
      <c r="F116">
        <f t="shared" si="23"/>
        <v>13.741867462884366</v>
      </c>
      <c r="G116">
        <f t="shared" si="24"/>
        <v>13.813597246281292</v>
      </c>
      <c r="H116">
        <f t="shared" si="25"/>
        <v>13.843453484247609</v>
      </c>
    </row>
    <row r="117" spans="2:8" ht="15.75" x14ac:dyDescent="0.25">
      <c r="B117" s="1">
        <v>5</v>
      </c>
      <c r="C117">
        <f t="shared" si="20"/>
        <v>8.4151593453919098</v>
      </c>
      <c r="D117">
        <f t="shared" si="21"/>
        <v>9.2995289204157441</v>
      </c>
      <c r="E117">
        <f t="shared" si="22"/>
        <v>9.742923224643862</v>
      </c>
      <c r="F117">
        <f t="shared" si="23"/>
        <v>9.9630870043983091</v>
      </c>
      <c r="G117">
        <f t="shared" si="24"/>
        <v>10.071600498641187</v>
      </c>
      <c r="H117">
        <f t="shared" si="25"/>
        <v>10.124812236358697</v>
      </c>
    </row>
    <row r="118" spans="2:8" ht="15.75" x14ac:dyDescent="0.25">
      <c r="B118" s="1">
        <v>6</v>
      </c>
      <c r="C118">
        <f t="shared" si="20"/>
        <v>6.1599577174228077</v>
      </c>
      <c r="D118">
        <f t="shared" si="21"/>
        <v>6.9435189144835432</v>
      </c>
      <c r="E118">
        <f t="shared" si="22"/>
        <v>7.3815864862314298</v>
      </c>
      <c r="F118">
        <f t="shared" si="23"/>
        <v>7.6248920273532388</v>
      </c>
      <c r="G118">
        <f t="shared" si="24"/>
        <v>7.759198801525768</v>
      </c>
      <c r="H118">
        <f t="shared" si="25"/>
        <v>7.8329794020746979</v>
      </c>
    </row>
    <row r="119" spans="2:8" ht="15.75" x14ac:dyDescent="0.25">
      <c r="B119" s="1">
        <v>7</v>
      </c>
      <c r="C119">
        <f t="shared" si="20"/>
        <v>4.7066108121330714</v>
      </c>
      <c r="D119">
        <f t="shared" si="21"/>
        <v>5.3909407723435274</v>
      </c>
      <c r="E119">
        <f t="shared" si="22"/>
        <v>5.8044993805589851</v>
      </c>
      <c r="F119">
        <f t="shared" si="23"/>
        <v>6.0534787902974934</v>
      </c>
      <c r="G119">
        <f t="shared" si="24"/>
        <v>6.2026784729843003</v>
      </c>
      <c r="H119">
        <f t="shared" si="25"/>
        <v>6.2917149815836977</v>
      </c>
    </row>
    <row r="120" spans="2:8" ht="15.75" x14ac:dyDescent="0.25">
      <c r="B120" s="1">
        <v>8</v>
      </c>
      <c r="C120">
        <f t="shared" si="20"/>
        <v>3.7142555661074312</v>
      </c>
      <c r="D120">
        <f t="shared" si="21"/>
        <v>4.3102993239184748</v>
      </c>
      <c r="E120">
        <f t="shared" si="22"/>
        <v>4.6920888604651703</v>
      </c>
      <c r="F120">
        <f t="shared" si="23"/>
        <v>4.9362943291315329</v>
      </c>
      <c r="G120">
        <f t="shared" si="24"/>
        <v>5.0919908783358538</v>
      </c>
      <c r="H120">
        <f t="shared" si="25"/>
        <v>5.1909246322687235</v>
      </c>
    </row>
    <row r="121" spans="2:8" ht="15.75" x14ac:dyDescent="0.25">
      <c r="B121" s="1">
        <v>9</v>
      </c>
      <c r="C121">
        <f t="shared" si="20"/>
        <v>3.0062062062062096</v>
      </c>
      <c r="D121">
        <f t="shared" si="21"/>
        <v>3.5265700383893974</v>
      </c>
      <c r="E121">
        <f t="shared" si="22"/>
        <v>3.8752437514217286</v>
      </c>
      <c r="F121">
        <f t="shared" si="23"/>
        <v>4.1090086923744797</v>
      </c>
      <c r="G121">
        <f t="shared" si="24"/>
        <v>4.2654254450190745</v>
      </c>
      <c r="H121">
        <f t="shared" si="25"/>
        <v>4.3698186364200691</v>
      </c>
    </row>
    <row r="122" spans="2:8" ht="15.75" x14ac:dyDescent="0.25">
      <c r="B122" s="1">
        <v>10</v>
      </c>
      <c r="C122">
        <f t="shared" si="20"/>
        <v>2.4831801517316809</v>
      </c>
      <c r="D122">
        <f t="shared" si="21"/>
        <v>2.9395359407211044</v>
      </c>
      <c r="E122">
        <f t="shared" si="22"/>
        <v>3.2564815904787192</v>
      </c>
      <c r="F122">
        <f t="shared" si="23"/>
        <v>3.477096657307825</v>
      </c>
      <c r="G122">
        <f t="shared" si="24"/>
        <v>3.6305276453542956</v>
      </c>
      <c r="H122">
        <f t="shared" si="25"/>
        <v>3.7370391263085048</v>
      </c>
    </row>
    <row r="123" spans="2:8" ht="15.75" x14ac:dyDescent="0.25">
      <c r="B123" s="1">
        <v>11</v>
      </c>
      <c r="C123">
        <f t="shared" si="20"/>
        <v>2.0858130133607728</v>
      </c>
      <c r="D123">
        <f t="shared" si="21"/>
        <v>2.4881972216622485</v>
      </c>
      <c r="E123">
        <f t="shared" si="22"/>
        <v>2.7759299962602011</v>
      </c>
      <c r="F123">
        <f t="shared" si="23"/>
        <v>2.982426322229458</v>
      </c>
      <c r="G123">
        <f t="shared" si="24"/>
        <v>3.130638465364219</v>
      </c>
      <c r="H123">
        <f t="shared" si="25"/>
        <v>3.2368941023233297</v>
      </c>
    </row>
    <row r="124" spans="2:8" ht="15.75" x14ac:dyDescent="0.25">
      <c r="B124" s="1">
        <v>12</v>
      </c>
      <c r="C124">
        <f t="shared" si="20"/>
        <v>1.7768060934226566</v>
      </c>
      <c r="D124">
        <f t="shared" si="21"/>
        <v>2.1335973867204405</v>
      </c>
      <c r="E124">
        <f t="shared" si="22"/>
        <v>2.3949698350715405</v>
      </c>
      <c r="F124">
        <f t="shared" si="23"/>
        <v>2.5873639091990372</v>
      </c>
      <c r="G124">
        <f t="shared" si="24"/>
        <v>2.7291186629492294</v>
      </c>
      <c r="H124">
        <f t="shared" si="25"/>
        <v>2.8335045639285008</v>
      </c>
    </row>
    <row r="125" spans="2:8" ht="15.75" x14ac:dyDescent="0.25">
      <c r="B125" s="1">
        <v>13</v>
      </c>
      <c r="C125">
        <f t="shared" si="20"/>
        <v>1.5317548299461432</v>
      </c>
      <c r="D125">
        <f t="shared" si="21"/>
        <v>1.8498691205335951</v>
      </c>
      <c r="E125">
        <f t="shared" si="22"/>
        <v>2.087697012687642</v>
      </c>
      <c r="F125">
        <f t="shared" si="23"/>
        <v>2.2665369253186287</v>
      </c>
      <c r="G125">
        <f t="shared" si="24"/>
        <v>2.4012464221891934</v>
      </c>
      <c r="H125">
        <f t="shared" si="25"/>
        <v>2.5027131743391853</v>
      </c>
    </row>
    <row r="126" spans="2:8" ht="15.75" x14ac:dyDescent="0.25">
      <c r="B126" s="1">
        <v>14</v>
      </c>
      <c r="C126">
        <f t="shared" si="20"/>
        <v>1.3341412544732085</v>
      </c>
      <c r="D126">
        <f t="shared" si="21"/>
        <v>1.6192715256889751</v>
      </c>
      <c r="E126">
        <f t="shared" si="22"/>
        <v>1.8361695473897952</v>
      </c>
      <c r="F126">
        <f t="shared" si="23"/>
        <v>2.0022672747211598</v>
      </c>
      <c r="G126">
        <f t="shared" si="24"/>
        <v>2.1297588483003098</v>
      </c>
      <c r="H126">
        <f t="shared" si="25"/>
        <v>2.2276625607898577</v>
      </c>
    </row>
    <row r="127" spans="2:8" ht="15.75" x14ac:dyDescent="0.25">
      <c r="B127" s="1">
        <v>15</v>
      </c>
      <c r="C127">
        <f t="shared" si="20"/>
        <v>1.1724592681623722</v>
      </c>
      <c r="D127">
        <f t="shared" si="21"/>
        <v>1.4292993919167905</v>
      </c>
      <c r="E127">
        <f t="shared" si="22"/>
        <v>1.6276214987146223</v>
      </c>
      <c r="F127">
        <f t="shared" si="23"/>
        <v>1.7818974324804664</v>
      </c>
      <c r="G127">
        <f t="shared" si="24"/>
        <v>1.9022563287078589</v>
      </c>
      <c r="H127">
        <f t="shared" si="25"/>
        <v>1.9962381001920024</v>
      </c>
    </row>
    <row r="128" spans="2:8" ht="15.75" x14ac:dyDescent="0.25">
      <c r="B128" s="1">
        <v>16</v>
      </c>
      <c r="C128">
        <f t="shared" si="20"/>
        <v>1.0384932350587639</v>
      </c>
      <c r="D128">
        <f t="shared" si="21"/>
        <v>1.2709282783536744</v>
      </c>
      <c r="E128">
        <f t="shared" si="22"/>
        <v>1.4527589832926835</v>
      </c>
      <c r="F128">
        <f t="shared" si="23"/>
        <v>1.5961535229827306</v>
      </c>
      <c r="G128">
        <f t="shared" si="24"/>
        <v>1.7096193515150275</v>
      </c>
      <c r="H128">
        <f t="shared" si="25"/>
        <v>1.7995170641453389</v>
      </c>
    </row>
    <row r="129" spans="2:8" ht="15.75" x14ac:dyDescent="0.25">
      <c r="B129" s="1">
        <v>17</v>
      </c>
      <c r="C129">
        <f t="shared" si="20"/>
        <v>0.92624939452560873</v>
      </c>
      <c r="D129">
        <f t="shared" si="21"/>
        <v>1.1375111011969397</v>
      </c>
      <c r="E129">
        <f t="shared" si="22"/>
        <v>1.3046802402412729</v>
      </c>
      <c r="F129">
        <f t="shared" si="23"/>
        <v>1.4381052449396854</v>
      </c>
      <c r="G129">
        <f t="shared" si="24"/>
        <v>1.5450045202927842</v>
      </c>
      <c r="H129">
        <f t="shared" si="25"/>
        <v>1.6307895743210703</v>
      </c>
    </row>
    <row r="130" spans="2:8" ht="15.75" x14ac:dyDescent="0.25">
      <c r="B130" s="1">
        <v>18</v>
      </c>
      <c r="C130">
        <f t="shared" si="20"/>
        <v>0.83127153451446112</v>
      </c>
      <c r="D130">
        <f t="shared" si="21"/>
        <v>1.0240630957182684</v>
      </c>
      <c r="E130">
        <f t="shared" si="22"/>
        <v>1.1781701198279264</v>
      </c>
      <c r="F130">
        <f t="shared" si="23"/>
        <v>1.3024839270076727</v>
      </c>
      <c r="G130">
        <f t="shared" si="24"/>
        <v>1.4031865698773487</v>
      </c>
      <c r="H130">
        <f t="shared" si="25"/>
        <v>1.4849190611417011</v>
      </c>
    </row>
    <row r="131" spans="2:8" ht="15.75" x14ac:dyDescent="0.25">
      <c r="B131" s="1">
        <v>19</v>
      </c>
      <c r="C131">
        <f t="shared" si="20"/>
        <v>0.75019064883109776</v>
      </c>
      <c r="D131">
        <f t="shared" si="21"/>
        <v>0.92678610364365421</v>
      </c>
      <c r="E131">
        <f t="shared" si="22"/>
        <v>1.0692269348956371</v>
      </c>
      <c r="F131">
        <f t="shared" si="23"/>
        <v>1.1852231916541993</v>
      </c>
      <c r="G131">
        <f t="shared" si="24"/>
        <v>1.2801148450851798</v>
      </c>
      <c r="H131">
        <f t="shared" si="25"/>
        <v>1.3579120760965937</v>
      </c>
    </row>
    <row r="132" spans="2:8" ht="15.75" x14ac:dyDescent="0.25">
      <c r="B132" s="1">
        <v>20</v>
      </c>
      <c r="C132">
        <f t="shared" si="20"/>
        <v>0.68042136803981423</v>
      </c>
      <c r="D132">
        <f t="shared" si="21"/>
        <v>0.84274466734501952</v>
      </c>
      <c r="E132">
        <f t="shared" si="22"/>
        <v>0.97473778440482861</v>
      </c>
      <c r="F132">
        <f t="shared" si="23"/>
        <v>1.0831422453937962</v>
      </c>
      <c r="G132">
        <f t="shared" si="24"/>
        <v>1.1726069937811616</v>
      </c>
      <c r="H132">
        <f t="shared" si="25"/>
        <v>1.2466215056464958</v>
      </c>
    </row>
    <row r="133" spans="2:8" ht="15.75" x14ac:dyDescent="0.25">
      <c r="B133" s="1">
        <v>21</v>
      </c>
      <c r="C133">
        <f t="shared" si="20"/>
        <v>0.6199529085733867</v>
      </c>
      <c r="D133">
        <f t="shared" si="21"/>
        <v>0.76964090329965895</v>
      </c>
      <c r="E133">
        <f t="shared" si="22"/>
        <v>0.89225119869025571</v>
      </c>
      <c r="F133">
        <f t="shared" si="23"/>
        <v>0.99372298700206219</v>
      </c>
      <c r="G133">
        <f t="shared" si="24"/>
        <v>1.0781328972826081</v>
      </c>
      <c r="H133">
        <f t="shared" si="25"/>
        <v>1.1485372531876099</v>
      </c>
    </row>
    <row r="134" spans="2:8" ht="15.75" x14ac:dyDescent="0.25">
      <c r="B134" s="1">
        <v>22</v>
      </c>
      <c r="C134">
        <f t="shared" si="20"/>
        <v>0.56720232990763664</v>
      </c>
      <c r="D134">
        <f t="shared" si="21"/>
        <v>0.70565512363640159</v>
      </c>
      <c r="E134">
        <f t="shared" si="22"/>
        <v>0.81981503306888093</v>
      </c>
      <c r="F134">
        <f t="shared" si="23"/>
        <v>0.91495026920896971</v>
      </c>
      <c r="G134">
        <f t="shared" si="24"/>
        <v>0.99465938769256501</v>
      </c>
      <c r="H134">
        <f t="shared" si="25"/>
        <v>1.0616357254016651</v>
      </c>
    </row>
    <row r="135" spans="2:8" ht="15.75" x14ac:dyDescent="0.25">
      <c r="B135" s="1">
        <v>23</v>
      </c>
      <c r="C135">
        <f t="shared" si="20"/>
        <v>0.52090973746119917</v>
      </c>
      <c r="D135">
        <f t="shared" si="21"/>
        <v>0.64933111745668726</v>
      </c>
      <c r="E135">
        <f t="shared" si="22"/>
        <v>0.7558589946874712</v>
      </c>
      <c r="F135">
        <f t="shared" si="23"/>
        <v>0.84519554974983901</v>
      </c>
      <c r="G135">
        <f t="shared" si="24"/>
        <v>0.92053678984074894</v>
      </c>
      <c r="H135">
        <f t="shared" si="25"/>
        <v>0.98426973453592836</v>
      </c>
    </row>
    <row r="136" spans="2:8" ht="15.75" x14ac:dyDescent="0.25">
      <c r="B136" s="1">
        <v>24</v>
      </c>
      <c r="C136">
        <f t="shared" si="20"/>
        <v>0.48006226318483947</v>
      </c>
      <c r="D136">
        <f t="shared" si="21"/>
        <v>0.59949232786581352</v>
      </c>
      <c r="E136">
        <f t="shared" si="22"/>
        <v>0.69910825681851063</v>
      </c>
      <c r="F136">
        <f t="shared" si="23"/>
        <v>0.78313090157104992</v>
      </c>
      <c r="G136">
        <f t="shared" si="24"/>
        <v>0.85441478706347429</v>
      </c>
      <c r="H136">
        <f t="shared" si="25"/>
        <v>0.9150867271661518</v>
      </c>
    </row>
    <row r="137" spans="2:8" ht="15.75" x14ac:dyDescent="0.25">
      <c r="B137" s="1">
        <v>25</v>
      </c>
      <c r="C137">
        <f t="shared" si="20"/>
        <v>0.44383813178581172</v>
      </c>
      <c r="D137">
        <f t="shared" si="21"/>
        <v>0.55517976036593641</v>
      </c>
      <c r="E137">
        <f t="shared" si="22"/>
        <v>0.64851908191741159</v>
      </c>
      <c r="F137">
        <f t="shared" si="23"/>
        <v>0.72766461620638601</v>
      </c>
      <c r="G137">
        <f t="shared" si="24"/>
        <v>0.79517919504130097</v>
      </c>
      <c r="H137">
        <f t="shared" si="25"/>
        <v>0.85296721580265278</v>
      </c>
    </row>
    <row r="138" spans="2:8" ht="15.75" x14ac:dyDescent="0.25">
      <c r="B138" s="1">
        <v>26</v>
      </c>
      <c r="C138">
        <f t="shared" si="20"/>
        <v>0.41156496716221008</v>
      </c>
      <c r="D138">
        <f t="shared" si="21"/>
        <v>0.51560540954108136</v>
      </c>
      <c r="E138">
        <f t="shared" si="22"/>
        <v>0.60323025881593861</v>
      </c>
      <c r="F138">
        <f t="shared" si="23"/>
        <v>0.67789239497672504</v>
      </c>
      <c r="G138">
        <f t="shared" si="24"/>
        <v>0.74190387060075724</v>
      </c>
      <c r="H138">
        <f t="shared" si="25"/>
        <v>0.7969778468535702</v>
      </c>
    </row>
    <row r="139" spans="2:8" ht="15.75" x14ac:dyDescent="0.25">
      <c r="B139" s="1">
        <v>27</v>
      </c>
      <c r="C139">
        <f t="shared" si="20"/>
        <v>0.38268834056981282</v>
      </c>
      <c r="D139">
        <f t="shared" si="21"/>
        <v>0.4801169218053879</v>
      </c>
      <c r="E139">
        <f t="shared" si="22"/>
        <v>0.56252605795904631</v>
      </c>
      <c r="F139">
        <f t="shared" si="23"/>
        <v>0.63305994575699931</v>
      </c>
      <c r="G139">
        <f t="shared" si="24"/>
        <v>0.69381372767956018</v>
      </c>
      <c r="H139">
        <f t="shared" si="25"/>
        <v>0.74633522306199485</v>
      </c>
    </row>
    <row r="140" spans="2:8" ht="15.75" x14ac:dyDescent="0.25">
      <c r="B140" s="1">
        <v>28</v>
      </c>
      <c r="C140">
        <f t="shared" si="20"/>
        <v>0.35674778245903804</v>
      </c>
      <c r="D140">
        <f t="shared" si="21"/>
        <v>0.44817049786219515</v>
      </c>
      <c r="E140">
        <f t="shared" si="22"/>
        <v>0.52580768063289485</v>
      </c>
      <c r="F140">
        <f t="shared" si="23"/>
        <v>0.59253402884351547</v>
      </c>
      <c r="G140">
        <f t="shared" si="24"/>
        <v>0.6502560069534119</v>
      </c>
      <c r="H140">
        <f t="shared" si="25"/>
        <v>0.70037773000332548</v>
      </c>
    </row>
    <row r="141" spans="2:8" ht="15.75" x14ac:dyDescent="0.25">
      <c r="B141" s="1">
        <v>29</v>
      </c>
      <c r="C141">
        <f t="shared" si="20"/>
        <v>0.33335829996445077</v>
      </c>
      <c r="D141">
        <f t="shared" si="21"/>
        <v>0.41930990893972281</v>
      </c>
      <c r="E141">
        <f t="shared" si="22"/>
        <v>0.49257104427589898</v>
      </c>
      <c r="F141">
        <f t="shared" si="23"/>
        <v>0.55577983321854207</v>
      </c>
      <c r="G141">
        <f t="shared" si="24"/>
        <v>0.61067774917488604</v>
      </c>
      <c r="H141">
        <f t="shared" si="25"/>
        <v>0.65854338962219627</v>
      </c>
    </row>
    <row r="142" spans="2:8" ht="15.75" x14ac:dyDescent="0.25">
      <c r="B142" s="1">
        <v>30</v>
      </c>
      <c r="C142">
        <f t="shared" si="20"/>
        <v>0.31219600161985311</v>
      </c>
      <c r="D142">
        <f t="shared" si="21"/>
        <v>0.39315009896678571</v>
      </c>
      <c r="E142">
        <f t="shared" si="22"/>
        <v>0.46238934454101049</v>
      </c>
      <c r="F142">
        <f t="shared" si="23"/>
        <v>0.52234314570611584</v>
      </c>
      <c r="G142">
        <f t="shared" si="24"/>
        <v>0.57460798064845209</v>
      </c>
      <c r="H142">
        <f t="shared" si="25"/>
        <v>0.62035230091887317</v>
      </c>
    </row>
    <row r="143" spans="2:8" ht="15.75" x14ac:dyDescent="0.25">
      <c r="B143" s="1">
        <v>31</v>
      </c>
      <c r="C143">
        <f t="shared" si="20"/>
        <v>0.29298681820935341</v>
      </c>
      <c r="D143">
        <f t="shared" si="21"/>
        <v>0.36936426155416979</v>
      </c>
      <c r="E143">
        <f t="shared" si="22"/>
        <v>0.43489925411958053</v>
      </c>
      <c r="F143">
        <f t="shared" si="23"/>
        <v>0.49183618428194537</v>
      </c>
      <c r="G143">
        <f t="shared" si="24"/>
        <v>0.54164351275334099</v>
      </c>
      <c r="H143">
        <f t="shared" si="25"/>
        <v>0.58539260640147728</v>
      </c>
    </row>
    <row r="144" spans="2:8" ht="15.75" x14ac:dyDescent="0.25">
      <c r="B144" s="1">
        <v>32</v>
      </c>
      <c r="C144">
        <f t="shared" si="20"/>
        <v>0.27549758034807381</v>
      </c>
      <c r="D144">
        <f t="shared" si="21"/>
        <v>0.34767357473251104</v>
      </c>
      <c r="E144">
        <f t="shared" si="22"/>
        <v>0.40978991586476876</v>
      </c>
      <c r="F144">
        <f t="shared" si="23"/>
        <v>0.46392625796993797</v>
      </c>
      <c r="G144">
        <f t="shared" si="24"/>
        <v>0.51143753833191252</v>
      </c>
      <c r="H144">
        <f t="shared" si="25"/>
        <v>0.55330919323391059</v>
      </c>
    </row>
    <row r="145" spans="2:8" ht="15.75" x14ac:dyDescent="0.25">
      <c r="B145" s="1">
        <v>33</v>
      </c>
      <c r="C145">
        <f t="shared" ref="C145:C161" si="26">(ABS(E39-E38)/E39)*100</f>
        <v>0.25952890629497771</v>
      </c>
      <c r="D145">
        <f t="shared" ref="D145:D161" si="27">(ABS(F39-F38)/F39)*100</f>
        <v>0.32783898642772547</v>
      </c>
      <c r="E145">
        <f t="shared" ref="E145:E161" si="28">(ABS(G39-G38)/G39)*100</f>
        <v>0.38679410132681807</v>
      </c>
      <c r="F145">
        <f t="shared" ref="F145:F161" si="29">(ABS(H39-H38)/H39)*100</f>
        <v>0.4383266255907271</v>
      </c>
      <c r="G145">
        <f t="shared" ref="G145:G161" si="30">(ABS(I39-I38)/I39)*100</f>
        <v>0.48369041068265872</v>
      </c>
      <c r="H145">
        <f t="shared" ref="H145:H161" si="31">(ABS(J39-J38)/J39)*100</f>
        <v>0.52379453342563598</v>
      </c>
    </row>
    <row r="146" spans="2:8" ht="15.75" x14ac:dyDescent="0.25">
      <c r="B146" s="1">
        <v>34</v>
      </c>
      <c r="C146">
        <f t="shared" si="26"/>
        <v>0.24490949206236842</v>
      </c>
      <c r="D146">
        <f t="shared" si="27"/>
        <v>0.30965459534454448</v>
      </c>
      <c r="E146">
        <f t="shared" si="28"/>
        <v>0.36568106082074975</v>
      </c>
      <c r="F146">
        <f t="shared" si="29"/>
        <v>0.41478907851328084</v>
      </c>
      <c r="G146">
        <f t="shared" si="30"/>
        <v>0.4581421391231375</v>
      </c>
      <c r="H146">
        <f t="shared" si="31"/>
        <v>0.49658121029941643</v>
      </c>
    </row>
    <row r="147" spans="2:8" ht="15.75" x14ac:dyDescent="0.25">
      <c r="B147" s="1">
        <v>35</v>
      </c>
      <c r="C147">
        <f t="shared" si="26"/>
        <v>0.23149149647787151</v>
      </c>
      <c r="D147">
        <f t="shared" si="27"/>
        <v>0.29294228262198235</v>
      </c>
      <c r="E147">
        <f t="shared" si="28"/>
        <v>0.34625070479419789</v>
      </c>
      <c r="F147">
        <f t="shared" si="29"/>
        <v>0.3930978850793595</v>
      </c>
      <c r="G147">
        <f t="shared" si="30"/>
        <v>0.43456624446545405</v>
      </c>
      <c r="H147">
        <f t="shared" si="31"/>
        <v>0.47143578404831865</v>
      </c>
    </row>
    <row r="148" spans="2:8" ht="15.75" x14ac:dyDescent="0.25">
      <c r="B148" s="1">
        <v>36</v>
      </c>
      <c r="C148">
        <f t="shared" si="26"/>
        <v>0.21914678761925629</v>
      </c>
      <c r="D148">
        <f t="shared" si="27"/>
        <v>0.27754733119576558</v>
      </c>
      <c r="E148">
        <f t="shared" si="28"/>
        <v>0.32832884038741034</v>
      </c>
      <c r="F148">
        <f t="shared" si="29"/>
        <v>0.37306481797262686</v>
      </c>
      <c r="G148">
        <f t="shared" si="30"/>
        <v>0.41276469923271886</v>
      </c>
      <c r="H148">
        <f t="shared" si="31"/>
        <v>0.44815372796117442</v>
      </c>
    </row>
    <row r="149" spans="2:8" ht="15.75" x14ac:dyDescent="0.25">
      <c r="B149" s="1">
        <v>37</v>
      </c>
      <c r="C149">
        <f t="shared" si="26"/>
        <v>0.2077638716458497</v>
      </c>
      <c r="D149">
        <f t="shared" si="27"/>
        <v>0.26333483046635031</v>
      </c>
      <c r="E149">
        <f t="shared" si="28"/>
        <v>0.31176324991223991</v>
      </c>
      <c r="F149">
        <f t="shared" si="29"/>
        <v>0.35452504847559224</v>
      </c>
      <c r="G149">
        <f t="shared" si="30"/>
        <v>0.39256373869870459</v>
      </c>
      <c r="H149">
        <f t="shared" si="31"/>
        <v>0.42655522620360126</v>
      </c>
    </row>
    <row r="150" spans="2:8" ht="15.75" x14ac:dyDescent="0.25">
      <c r="B150" s="1">
        <v>38</v>
      </c>
      <c r="C150">
        <f t="shared" si="26"/>
        <v>0.19724536582925106</v>
      </c>
      <c r="D150">
        <f t="shared" si="27"/>
        <v>0.250186709375114</v>
      </c>
      <c r="E150">
        <f t="shared" si="28"/>
        <v>0.29642044530097672</v>
      </c>
      <c r="F150">
        <f t="shared" si="29"/>
        <v>0.33733373892883367</v>
      </c>
      <c r="G150">
        <f t="shared" si="30"/>
        <v>0.37381037525687993</v>
      </c>
      <c r="H150">
        <f t="shared" si="31"/>
        <v>0.40648166906868816</v>
      </c>
    </row>
    <row r="151" spans="2:8" ht="15.75" x14ac:dyDescent="0.25">
      <c r="B151" s="1">
        <v>39</v>
      </c>
      <c r="C151">
        <f t="shared" si="26"/>
        <v>0.18750590829542693</v>
      </c>
      <c r="D151">
        <f t="shared" si="27"/>
        <v>0.23799927540340887</v>
      </c>
      <c r="E151">
        <f t="shared" si="28"/>
        <v>0.2821829685095022</v>
      </c>
      <c r="F151">
        <f t="shared" si="29"/>
        <v>0.32136320079850261</v>
      </c>
      <c r="G151">
        <f t="shared" si="30"/>
        <v>0.356369484094824</v>
      </c>
      <c r="H151">
        <f t="shared" si="31"/>
        <v>0.38779271607746535</v>
      </c>
    </row>
    <row r="152" spans="2:8" ht="15.75" x14ac:dyDescent="0.25">
      <c r="B152" s="1">
        <v>40</v>
      </c>
      <c r="C152">
        <f t="shared" si="26"/>
        <v>0.1784704202999701</v>
      </c>
      <c r="D152">
        <f t="shared" si="27"/>
        <v>0.22668116323281431</v>
      </c>
      <c r="E152">
        <f t="shared" si="28"/>
        <v>0.26894713534308884</v>
      </c>
      <c r="F152">
        <f t="shared" si="29"/>
        <v>0.30650051345694834</v>
      </c>
      <c r="G152">
        <f t="shared" si="30"/>
        <v>0.34012135544207878</v>
      </c>
      <c r="H152">
        <f t="shared" si="31"/>
        <v>0.37036382388040501</v>
      </c>
    </row>
    <row r="153" spans="2:8" ht="15.75" x14ac:dyDescent="0.25">
      <c r="B153" s="1">
        <v>41</v>
      </c>
      <c r="C153">
        <f t="shared" si="26"/>
        <v>0.170072654683285</v>
      </c>
      <c r="D153">
        <f t="shared" si="27"/>
        <v>0.2161516169338536</v>
      </c>
      <c r="E153">
        <f t="shared" si="28"/>
        <v>0.25662114134776665</v>
      </c>
      <c r="F153">
        <f t="shared" si="29"/>
        <v>0.29264552019045131</v>
      </c>
      <c r="G153">
        <f t="shared" si="30"/>
        <v>0.32495962981411591</v>
      </c>
      <c r="H153">
        <f t="shared" si="31"/>
        <v>0.35408415654560499</v>
      </c>
    </row>
    <row r="154" spans="2:8" ht="15.75" x14ac:dyDescent="0.25">
      <c r="B154" s="1">
        <v>42</v>
      </c>
      <c r="C154">
        <f t="shared" si="26"/>
        <v>0.1622539778804952</v>
      </c>
      <c r="D154">
        <f t="shared" si="27"/>
        <v>0.20633904510942644</v>
      </c>
      <c r="E154">
        <f t="shared" si="28"/>
        <v>0.24512346483387806</v>
      </c>
      <c r="F154">
        <f t="shared" si="29"/>
        <v>0.27970913460553326</v>
      </c>
      <c r="G154">
        <f t="shared" si="30"/>
        <v>0.31078954917572565</v>
      </c>
      <c r="H154">
        <f t="shared" si="31"/>
        <v>0.33885481194870187</v>
      </c>
    </row>
    <row r="155" spans="2:8" ht="15.75" x14ac:dyDescent="0.25">
      <c r="B155" s="1">
        <v>43</v>
      </c>
      <c r="C155">
        <f t="shared" si="26"/>
        <v>0.15496234350205737</v>
      </c>
      <c r="D155">
        <f t="shared" si="27"/>
        <v>0.19717980052065998</v>
      </c>
      <c r="E155">
        <f t="shared" si="28"/>
        <v>0.23438151491450279</v>
      </c>
      <c r="F155">
        <f t="shared" si="29"/>
        <v>0.26761190364467552</v>
      </c>
      <c r="G155">
        <f t="shared" si="30"/>
        <v>0.29752646989820264</v>
      </c>
      <c r="H155">
        <f t="shared" si="31"/>
        <v>0.32458731066265539</v>
      </c>
    </row>
    <row r="156" spans="2:8" ht="15.75" x14ac:dyDescent="0.25">
      <c r="B156" s="1">
        <v>44</v>
      </c>
      <c r="C156">
        <f t="shared" si="26"/>
        <v>0.14815142380640764</v>
      </c>
      <c r="D156">
        <f t="shared" si="27"/>
        <v>0.18861714519858183</v>
      </c>
      <c r="E156">
        <f t="shared" si="28"/>
        <v>0.22433048250960935</v>
      </c>
      <c r="F156">
        <f t="shared" si="29"/>
        <v>0.2562827836938486</v>
      </c>
      <c r="G156">
        <f t="shared" si="30"/>
        <v>0.28509459361315559</v>
      </c>
      <c r="H156">
        <f t="shared" si="31"/>
        <v>0.31120230378340474</v>
      </c>
    </row>
    <row r="157" spans="2:8" ht="15.75" x14ac:dyDescent="0.25">
      <c r="B157" s="1">
        <v>45</v>
      </c>
      <c r="C157">
        <f t="shared" si="26"/>
        <v>0.14177987190298144</v>
      </c>
      <c r="D157">
        <f t="shared" si="27"/>
        <v>0.18060036950470884</v>
      </c>
      <c r="E157">
        <f t="shared" si="28"/>
        <v>0.21491236021633242</v>
      </c>
      <c r="F157">
        <f t="shared" si="29"/>
        <v>0.24565809440038403</v>
      </c>
      <c r="G157">
        <f t="shared" si="30"/>
        <v>0.27342588018665631</v>
      </c>
      <c r="H157">
        <f t="shared" si="31"/>
        <v>0.29862846411334487</v>
      </c>
    </row>
    <row r="158" spans="2:8" ht="15.75" x14ac:dyDescent="0.25">
      <c r="B158" s="1">
        <v>46</v>
      </c>
      <c r="C158">
        <f t="shared" si="26"/>
        <v>0.13581069267026724</v>
      </c>
      <c r="D158">
        <f t="shared" si="27"/>
        <v>0.17308403951023613</v>
      </c>
      <c r="E158">
        <f t="shared" si="28"/>
        <v>0.20607510325965864</v>
      </c>
      <c r="F158">
        <f t="shared" si="29"/>
        <v>0.23568062129678916</v>
      </c>
      <c r="G158">
        <f t="shared" si="30"/>
        <v>0.26245911351935908</v>
      </c>
      <c r="H158">
        <f t="shared" si="31"/>
        <v>0.28680153151123139</v>
      </c>
    </row>
    <row r="159" spans="2:8" ht="15.75" x14ac:dyDescent="0.25">
      <c r="B159" s="1">
        <v>47</v>
      </c>
      <c r="C159">
        <f t="shared" si="26"/>
        <v>0.13021070445860602</v>
      </c>
      <c r="D159">
        <f t="shared" si="27"/>
        <v>0.16602735176765723</v>
      </c>
      <c r="E159">
        <f t="shared" si="28"/>
        <v>0.1977719087794364</v>
      </c>
      <c r="F159">
        <f t="shared" si="29"/>
        <v>0.22629884351363502</v>
      </c>
      <c r="G159">
        <f t="shared" si="30"/>
        <v>0.25213909608180324</v>
      </c>
      <c r="H159">
        <f t="shared" si="31"/>
        <v>0.27566348835407178</v>
      </c>
    </row>
    <row r="160" spans="2:8" ht="15.75" x14ac:dyDescent="0.25">
      <c r="B160" s="1">
        <v>48</v>
      </c>
      <c r="C160">
        <f t="shared" si="26"/>
        <v>0.12495007690662857</v>
      </c>
      <c r="D160">
        <f t="shared" si="27"/>
        <v>0.15939357831007334</v>
      </c>
      <c r="E160">
        <f t="shared" si="28"/>
        <v>0.1899605947531926</v>
      </c>
      <c r="F160">
        <f t="shared" si="29"/>
        <v>0.21746626703549451</v>
      </c>
      <c r="G160">
        <f t="shared" si="30"/>
        <v>0.24241595228613202</v>
      </c>
      <c r="H160">
        <f t="shared" si="31"/>
        <v>0.2651618452038163</v>
      </c>
    </row>
    <row r="161" spans="2:8" ht="15.75" x14ac:dyDescent="0.25">
      <c r="B161" s="1">
        <v>49</v>
      </c>
      <c r="C161">
        <f t="shared" si="26"/>
        <v>0.1200019328154627</v>
      </c>
      <c r="D161">
        <f t="shared" si="27"/>
        <v>0.1531495877406619</v>
      </c>
      <c r="E161">
        <f t="shared" si="28"/>
        <v>0.18260306311561914</v>
      </c>
      <c r="F161">
        <f t="shared" si="29"/>
        <v>0.20914084732555219</v>
      </c>
      <c r="G161">
        <f t="shared" si="30"/>
        <v>0.23324452419453082</v>
      </c>
      <c r="H161">
        <f t="shared" si="31"/>
        <v>0.25524902014062056</v>
      </c>
    </row>
  </sheetData>
  <mergeCells count="2">
    <mergeCell ref="D57:H57"/>
    <mergeCell ref="D111:H1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9D57-AE82-448D-9BE3-68004D3E65A5}">
  <dimension ref="B3:J159"/>
  <sheetViews>
    <sheetView topLeftCell="A2" workbookViewId="0">
      <selection activeCell="H54" sqref="H54"/>
    </sheetView>
  </sheetViews>
  <sheetFormatPr baseColWidth="10" defaultRowHeight="15" x14ac:dyDescent="0.25"/>
  <sheetData>
    <row r="3" spans="2:10" ht="15.75" x14ac:dyDescent="0.25">
      <c r="B3" s="13" t="s">
        <v>5</v>
      </c>
      <c r="C3" s="14"/>
      <c r="D3" s="9"/>
      <c r="E3" s="9"/>
    </row>
    <row r="5" spans="2:10" ht="18.75" x14ac:dyDescent="0.35">
      <c r="B5" s="3" t="s">
        <v>0</v>
      </c>
      <c r="C5" s="3" t="s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</row>
    <row r="6" spans="2:10" ht="15.75" x14ac:dyDescent="0.25">
      <c r="B6" s="1">
        <v>2</v>
      </c>
      <c r="C6" s="2">
        <f t="shared" ref="C6:C54" si="0">1/(1-B6)^3</f>
        <v>-1</v>
      </c>
      <c r="D6">
        <f>((D$5*(D$5-1)/2)*$B6^(D$5-2))</f>
        <v>1</v>
      </c>
      <c r="E6">
        <f>((E$5*(E$5-1)/2)*$B6^(E$5-2))+D6</f>
        <v>7</v>
      </c>
      <c r="F6">
        <f t="shared" ref="F6:H6" si="1">((F$5*(F$5-1)/2)*$B6^(F$5-2))+E6</f>
        <v>31</v>
      </c>
      <c r="G6">
        <f t="shared" si="1"/>
        <v>111</v>
      </c>
      <c r="H6">
        <f t="shared" si="1"/>
        <v>351</v>
      </c>
      <c r="J6">
        <f>$B6^(D$5-2)</f>
        <v>1</v>
      </c>
    </row>
    <row r="7" spans="2:10" ht="15.75" x14ac:dyDescent="0.25">
      <c r="B7" s="1">
        <v>3</v>
      </c>
      <c r="C7" s="2">
        <f t="shared" si="0"/>
        <v>-0.125</v>
      </c>
      <c r="D7">
        <f t="shared" ref="D7:D54" si="2">((D$5*(D$5-1)/2)*$B7^(D$5-2))</f>
        <v>1</v>
      </c>
      <c r="E7">
        <f t="shared" ref="E7:H7" si="3">((E$5*(E$5-1)/2)*$B7^(E$5-2))+D7</f>
        <v>10</v>
      </c>
      <c r="F7">
        <f t="shared" si="3"/>
        <v>64</v>
      </c>
      <c r="G7">
        <f t="shared" si="3"/>
        <v>334</v>
      </c>
      <c r="H7">
        <f t="shared" si="3"/>
        <v>1549</v>
      </c>
    </row>
    <row r="8" spans="2:10" ht="15.75" x14ac:dyDescent="0.25">
      <c r="B8" s="1">
        <v>4</v>
      </c>
      <c r="C8" s="2">
        <f t="shared" si="0"/>
        <v>-3.7037037037037035E-2</v>
      </c>
      <c r="D8">
        <f t="shared" si="2"/>
        <v>1</v>
      </c>
      <c r="E8">
        <f t="shared" ref="E8:H8" si="4">((E$5*(E$5-1)/2)*$B8^(E$5-2))+D8</f>
        <v>13</v>
      </c>
      <c r="F8">
        <f t="shared" si="4"/>
        <v>109</v>
      </c>
      <c r="G8">
        <f t="shared" si="4"/>
        <v>749</v>
      </c>
      <c r="H8">
        <f t="shared" si="4"/>
        <v>4589</v>
      </c>
    </row>
    <row r="9" spans="2:10" ht="15.75" x14ac:dyDescent="0.25">
      <c r="B9" s="1">
        <v>5</v>
      </c>
      <c r="C9" s="2">
        <f t="shared" si="0"/>
        <v>-1.5625E-2</v>
      </c>
      <c r="D9">
        <f t="shared" si="2"/>
        <v>1</v>
      </c>
      <c r="E9">
        <f t="shared" ref="E9:H9" si="5">((E$5*(E$5-1)/2)*$B9^(E$5-2))+D9</f>
        <v>16</v>
      </c>
      <c r="F9">
        <f t="shared" si="5"/>
        <v>166</v>
      </c>
      <c r="G9">
        <f t="shared" si="5"/>
        <v>1416</v>
      </c>
      <c r="H9">
        <f t="shared" si="5"/>
        <v>10791</v>
      </c>
    </row>
    <row r="10" spans="2:10" ht="15.75" x14ac:dyDescent="0.25">
      <c r="B10" s="1">
        <v>6</v>
      </c>
      <c r="C10" s="2">
        <f t="shared" si="0"/>
        <v>-8.0000000000000002E-3</v>
      </c>
      <c r="D10">
        <f t="shared" si="2"/>
        <v>1</v>
      </c>
      <c r="E10">
        <f t="shared" ref="E10:H10" si="6">((E$5*(E$5-1)/2)*$B10^(E$5-2))+D10</f>
        <v>19</v>
      </c>
      <c r="F10">
        <f t="shared" si="6"/>
        <v>235</v>
      </c>
      <c r="G10">
        <f t="shared" si="6"/>
        <v>2395</v>
      </c>
      <c r="H10">
        <f t="shared" si="6"/>
        <v>21835</v>
      </c>
    </row>
    <row r="11" spans="2:10" ht="15.75" x14ac:dyDescent="0.25">
      <c r="B11" s="1">
        <v>7</v>
      </c>
      <c r="C11" s="2">
        <f t="shared" si="0"/>
        <v>-4.6296296296296294E-3</v>
      </c>
      <c r="D11">
        <f t="shared" si="2"/>
        <v>1</v>
      </c>
      <c r="E11">
        <f t="shared" ref="E11:H11" si="7">((E$5*(E$5-1)/2)*$B11^(E$5-2))+D11</f>
        <v>22</v>
      </c>
      <c r="F11">
        <f t="shared" si="7"/>
        <v>316</v>
      </c>
      <c r="G11">
        <f t="shared" si="7"/>
        <v>3746</v>
      </c>
      <c r="H11">
        <f t="shared" si="7"/>
        <v>39761</v>
      </c>
    </row>
    <row r="12" spans="2:10" ht="15.75" x14ac:dyDescent="0.25">
      <c r="B12" s="1">
        <v>8</v>
      </c>
      <c r="C12" s="2">
        <f t="shared" si="0"/>
        <v>-2.9154518950437317E-3</v>
      </c>
      <c r="D12">
        <f t="shared" si="2"/>
        <v>1</v>
      </c>
      <c r="E12">
        <f t="shared" ref="E12:H12" si="8">((E$5*(E$5-1)/2)*$B12^(E$5-2))+D12</f>
        <v>25</v>
      </c>
      <c r="F12">
        <f t="shared" si="8"/>
        <v>409</v>
      </c>
      <c r="G12">
        <f t="shared" si="8"/>
        <v>5529</v>
      </c>
      <c r="H12">
        <f t="shared" si="8"/>
        <v>66969</v>
      </c>
    </row>
    <row r="13" spans="2:10" ht="15.75" x14ac:dyDescent="0.25">
      <c r="B13" s="1">
        <v>9</v>
      </c>
      <c r="C13" s="2">
        <f t="shared" si="0"/>
        <v>-1.953125E-3</v>
      </c>
      <c r="D13">
        <f t="shared" si="2"/>
        <v>1</v>
      </c>
      <c r="E13">
        <f t="shared" ref="E13:H13" si="9">((E$5*(E$5-1)/2)*$B13^(E$5-2))+D13</f>
        <v>28</v>
      </c>
      <c r="F13">
        <f t="shared" si="9"/>
        <v>514</v>
      </c>
      <c r="G13">
        <f t="shared" si="9"/>
        <v>7804</v>
      </c>
      <c r="H13">
        <f t="shared" si="9"/>
        <v>106219</v>
      </c>
    </row>
    <row r="14" spans="2:10" ht="15.75" x14ac:dyDescent="0.25">
      <c r="B14" s="1">
        <v>10</v>
      </c>
      <c r="C14" s="2">
        <f t="shared" si="0"/>
        <v>-1.3717421124828531E-3</v>
      </c>
      <c r="D14">
        <f t="shared" si="2"/>
        <v>1</v>
      </c>
      <c r="E14">
        <f t="shared" ref="E14:H14" si="10">((E$5*(E$5-1)/2)*$B14^(E$5-2))+D14</f>
        <v>31</v>
      </c>
      <c r="F14">
        <f t="shared" si="10"/>
        <v>631</v>
      </c>
      <c r="G14">
        <f t="shared" si="10"/>
        <v>10631</v>
      </c>
      <c r="H14">
        <f t="shared" si="10"/>
        <v>160631</v>
      </c>
    </row>
    <row r="15" spans="2:10" ht="15.75" x14ac:dyDescent="0.25">
      <c r="B15" s="1">
        <v>11</v>
      </c>
      <c r="C15" s="2">
        <f t="shared" si="0"/>
        <v>-1E-3</v>
      </c>
      <c r="D15">
        <f t="shared" si="2"/>
        <v>1</v>
      </c>
      <c r="E15">
        <f t="shared" ref="E15:H15" si="11">((E$5*(E$5-1)/2)*$B15^(E$5-2))+D15</f>
        <v>34</v>
      </c>
      <c r="F15">
        <f t="shared" si="11"/>
        <v>760</v>
      </c>
      <c r="G15">
        <f t="shared" si="11"/>
        <v>14070</v>
      </c>
      <c r="H15">
        <f t="shared" si="11"/>
        <v>233685</v>
      </c>
    </row>
    <row r="16" spans="2:10" ht="15.75" x14ac:dyDescent="0.25">
      <c r="B16" s="1">
        <v>12</v>
      </c>
      <c r="C16" s="2">
        <f t="shared" si="0"/>
        <v>-7.513148009015778E-4</v>
      </c>
      <c r="D16">
        <f t="shared" si="2"/>
        <v>1</v>
      </c>
      <c r="E16">
        <f t="shared" ref="E16:H16" si="12">((E$5*(E$5-1)/2)*$B16^(E$5-2))+D16</f>
        <v>37</v>
      </c>
      <c r="F16">
        <f t="shared" si="12"/>
        <v>901</v>
      </c>
      <c r="G16">
        <f t="shared" si="12"/>
        <v>18181</v>
      </c>
      <c r="H16">
        <f t="shared" si="12"/>
        <v>329221</v>
      </c>
    </row>
    <row r="17" spans="2:8" ht="15.75" x14ac:dyDescent="0.25">
      <c r="B17" s="1">
        <v>13</v>
      </c>
      <c r="C17" s="2">
        <f t="shared" si="0"/>
        <v>-5.7870370370370367E-4</v>
      </c>
      <c r="D17">
        <f t="shared" si="2"/>
        <v>1</v>
      </c>
      <c r="E17">
        <f t="shared" ref="E17:H17" si="13">((E$5*(E$5-1)/2)*$B17^(E$5-2))+D17</f>
        <v>40</v>
      </c>
      <c r="F17">
        <f t="shared" si="13"/>
        <v>1054</v>
      </c>
      <c r="G17">
        <f t="shared" si="13"/>
        <v>23024</v>
      </c>
      <c r="H17">
        <f t="shared" si="13"/>
        <v>451439</v>
      </c>
    </row>
    <row r="18" spans="2:8" ht="15.75" x14ac:dyDescent="0.25">
      <c r="B18" s="1">
        <v>14</v>
      </c>
      <c r="C18" s="2">
        <f t="shared" si="0"/>
        <v>-4.5516613563950843E-4</v>
      </c>
      <c r="D18">
        <f t="shared" si="2"/>
        <v>1</v>
      </c>
      <c r="E18">
        <f t="shared" ref="E18:H18" si="14">((E$5*(E$5-1)/2)*$B18^(E$5-2))+D18</f>
        <v>43</v>
      </c>
      <c r="F18">
        <f t="shared" si="14"/>
        <v>1219</v>
      </c>
      <c r="G18">
        <f t="shared" si="14"/>
        <v>28659</v>
      </c>
      <c r="H18">
        <f t="shared" si="14"/>
        <v>604899</v>
      </c>
    </row>
    <row r="19" spans="2:8" ht="15.75" x14ac:dyDescent="0.25">
      <c r="B19" s="1">
        <v>15</v>
      </c>
      <c r="C19" s="2">
        <f t="shared" si="0"/>
        <v>-3.6443148688046647E-4</v>
      </c>
      <c r="D19">
        <f t="shared" si="2"/>
        <v>1</v>
      </c>
      <c r="E19">
        <f t="shared" ref="E19:H19" si="15">((E$5*(E$5-1)/2)*$B19^(E$5-2))+D19</f>
        <v>46</v>
      </c>
      <c r="F19">
        <f t="shared" si="15"/>
        <v>1396</v>
      </c>
      <c r="G19">
        <f t="shared" si="15"/>
        <v>35146</v>
      </c>
      <c r="H19">
        <f t="shared" si="15"/>
        <v>794521</v>
      </c>
    </row>
    <row r="20" spans="2:8" ht="15.75" x14ac:dyDescent="0.25">
      <c r="B20" s="1">
        <v>16</v>
      </c>
      <c r="C20" s="2">
        <f t="shared" si="0"/>
        <v>-2.9629629629629629E-4</v>
      </c>
      <c r="D20">
        <f t="shared" si="2"/>
        <v>1</v>
      </c>
      <c r="E20">
        <f t="shared" ref="E20:H20" si="16">((E$5*(E$5-1)/2)*$B20^(E$5-2))+D20</f>
        <v>49</v>
      </c>
      <c r="F20">
        <f t="shared" si="16"/>
        <v>1585</v>
      </c>
      <c r="G20">
        <f t="shared" si="16"/>
        <v>42545</v>
      </c>
      <c r="H20">
        <f t="shared" si="16"/>
        <v>1025585</v>
      </c>
    </row>
    <row r="21" spans="2:8" ht="15.75" x14ac:dyDescent="0.25">
      <c r="B21" s="1">
        <v>17</v>
      </c>
      <c r="C21" s="2">
        <f t="shared" si="0"/>
        <v>-2.44140625E-4</v>
      </c>
      <c r="D21">
        <f t="shared" si="2"/>
        <v>1</v>
      </c>
      <c r="E21">
        <f t="shared" ref="E21:H21" si="17">((E$5*(E$5-1)/2)*$B21^(E$5-2))+D21</f>
        <v>52</v>
      </c>
      <c r="F21">
        <f t="shared" si="17"/>
        <v>1786</v>
      </c>
      <c r="G21">
        <f t="shared" si="17"/>
        <v>50916</v>
      </c>
      <c r="H21">
        <f t="shared" si="17"/>
        <v>1303731</v>
      </c>
    </row>
    <row r="22" spans="2:8" ht="15.75" x14ac:dyDescent="0.25">
      <c r="B22" s="1">
        <v>18</v>
      </c>
      <c r="C22" s="2">
        <f t="shared" si="0"/>
        <v>-2.0354162426216161E-4</v>
      </c>
      <c r="D22">
        <f t="shared" si="2"/>
        <v>1</v>
      </c>
      <c r="E22">
        <f t="shared" ref="E22:H22" si="18">((E$5*(E$5-1)/2)*$B22^(E$5-2))+D22</f>
        <v>55</v>
      </c>
      <c r="F22">
        <f t="shared" si="18"/>
        <v>1999</v>
      </c>
      <c r="G22">
        <f t="shared" si="18"/>
        <v>60319</v>
      </c>
      <c r="H22">
        <f t="shared" si="18"/>
        <v>1634959</v>
      </c>
    </row>
    <row r="23" spans="2:8" ht="15.75" x14ac:dyDescent="0.25">
      <c r="B23" s="1">
        <v>19</v>
      </c>
      <c r="C23" s="2">
        <f t="shared" si="0"/>
        <v>-1.7146776406035664E-4</v>
      </c>
      <c r="D23">
        <f t="shared" si="2"/>
        <v>1</v>
      </c>
      <c r="E23">
        <f t="shared" ref="E23:H23" si="19">((E$5*(E$5-1)/2)*$B23^(E$5-2))+D23</f>
        <v>58</v>
      </c>
      <c r="F23">
        <f t="shared" si="19"/>
        <v>2224</v>
      </c>
      <c r="G23">
        <f t="shared" si="19"/>
        <v>70814</v>
      </c>
      <c r="H23">
        <f t="shared" si="19"/>
        <v>2025629</v>
      </c>
    </row>
    <row r="24" spans="2:8" ht="15.75" x14ac:dyDescent="0.25">
      <c r="B24" s="1">
        <v>20</v>
      </c>
      <c r="C24" s="2">
        <f t="shared" si="0"/>
        <v>-1.4579384749963551E-4</v>
      </c>
      <c r="D24">
        <f t="shared" si="2"/>
        <v>1</v>
      </c>
      <c r="E24">
        <f t="shared" ref="E24:H24" si="20">((E$5*(E$5-1)/2)*$B24^(E$5-2))+D24</f>
        <v>61</v>
      </c>
      <c r="F24">
        <f t="shared" si="20"/>
        <v>2461</v>
      </c>
      <c r="G24">
        <f t="shared" si="20"/>
        <v>82461</v>
      </c>
      <c r="H24">
        <f t="shared" si="20"/>
        <v>2482461</v>
      </c>
    </row>
    <row r="25" spans="2:8" ht="15.75" x14ac:dyDescent="0.25">
      <c r="B25" s="1">
        <v>21</v>
      </c>
      <c r="C25" s="2">
        <f t="shared" si="0"/>
        <v>-1.25E-4</v>
      </c>
      <c r="D25">
        <f t="shared" si="2"/>
        <v>1</v>
      </c>
      <c r="E25">
        <f t="shared" ref="E25:H25" si="21">((E$5*(E$5-1)/2)*$B25^(E$5-2))+D25</f>
        <v>64</v>
      </c>
      <c r="F25">
        <f t="shared" si="21"/>
        <v>2710</v>
      </c>
      <c r="G25">
        <f t="shared" si="21"/>
        <v>95320</v>
      </c>
      <c r="H25">
        <f t="shared" si="21"/>
        <v>3012535</v>
      </c>
    </row>
    <row r="26" spans="2:8" ht="15.75" x14ac:dyDescent="0.25">
      <c r="B26" s="1">
        <v>22</v>
      </c>
      <c r="C26" s="2">
        <f t="shared" si="0"/>
        <v>-1.0797969981643452E-4</v>
      </c>
      <c r="D26">
        <f t="shared" si="2"/>
        <v>1</v>
      </c>
      <c r="E26">
        <f t="shared" ref="E26:H26" si="22">((E$5*(E$5-1)/2)*$B26^(E$5-2))+D26</f>
        <v>67</v>
      </c>
      <c r="F26">
        <f t="shared" si="22"/>
        <v>2971</v>
      </c>
      <c r="G26">
        <f t="shared" si="22"/>
        <v>109451</v>
      </c>
      <c r="H26">
        <f t="shared" si="22"/>
        <v>3623291</v>
      </c>
    </row>
    <row r="27" spans="2:8" ht="15.75" x14ac:dyDescent="0.25">
      <c r="B27" s="1">
        <v>23</v>
      </c>
      <c r="C27" s="2">
        <f t="shared" si="0"/>
        <v>-9.3914350112697225E-5</v>
      </c>
      <c r="D27">
        <f t="shared" si="2"/>
        <v>1</v>
      </c>
      <c r="E27">
        <f t="shared" ref="E27:H27" si="23">((E$5*(E$5-1)/2)*$B27^(E$5-2))+D27</f>
        <v>70</v>
      </c>
      <c r="F27">
        <f t="shared" si="23"/>
        <v>3244</v>
      </c>
      <c r="G27">
        <f t="shared" si="23"/>
        <v>124914</v>
      </c>
      <c r="H27">
        <f t="shared" si="23"/>
        <v>4322529</v>
      </c>
    </row>
    <row r="28" spans="2:8" ht="15.75" x14ac:dyDescent="0.25">
      <c r="B28" s="1">
        <v>24</v>
      </c>
      <c r="C28" s="2">
        <f t="shared" si="0"/>
        <v>-8.2189529053998522E-5</v>
      </c>
      <c r="D28">
        <f t="shared" si="2"/>
        <v>1</v>
      </c>
      <c r="E28">
        <f t="shared" ref="E28:H28" si="24">((E$5*(E$5-1)/2)*$B28^(E$5-2))+D28</f>
        <v>73</v>
      </c>
      <c r="F28">
        <f t="shared" si="24"/>
        <v>3529</v>
      </c>
      <c r="G28">
        <f t="shared" si="24"/>
        <v>141769</v>
      </c>
      <c r="H28">
        <f t="shared" si="24"/>
        <v>5118409</v>
      </c>
    </row>
    <row r="29" spans="2:8" ht="15.75" x14ac:dyDescent="0.25">
      <c r="B29" s="1">
        <v>25</v>
      </c>
      <c r="C29" s="2">
        <f t="shared" si="0"/>
        <v>-7.2337962962962959E-5</v>
      </c>
      <c r="D29">
        <f t="shared" si="2"/>
        <v>1</v>
      </c>
      <c r="E29">
        <f t="shared" ref="E29:H29" si="25">((E$5*(E$5-1)/2)*$B29^(E$5-2))+D29</f>
        <v>76</v>
      </c>
      <c r="F29">
        <f t="shared" si="25"/>
        <v>3826</v>
      </c>
      <c r="G29">
        <f t="shared" si="25"/>
        <v>160076</v>
      </c>
      <c r="H29">
        <f t="shared" si="25"/>
        <v>6019451</v>
      </c>
    </row>
    <row r="30" spans="2:8" ht="15.75" x14ac:dyDescent="0.25">
      <c r="B30" s="1">
        <v>26</v>
      </c>
      <c r="C30" s="2">
        <f t="shared" si="0"/>
        <v>-6.3999999999999997E-5</v>
      </c>
      <c r="D30">
        <f t="shared" si="2"/>
        <v>1</v>
      </c>
      <c r="E30">
        <f t="shared" ref="E30:H30" si="26">((E$5*(E$5-1)/2)*$B30^(E$5-2))+D30</f>
        <v>79</v>
      </c>
      <c r="F30">
        <f t="shared" si="26"/>
        <v>4135</v>
      </c>
      <c r="G30">
        <f t="shared" si="26"/>
        <v>179895</v>
      </c>
      <c r="H30">
        <f t="shared" si="26"/>
        <v>7034535</v>
      </c>
    </row>
    <row r="31" spans="2:8" ht="15.75" x14ac:dyDescent="0.25">
      <c r="B31" s="1">
        <v>27</v>
      </c>
      <c r="C31" s="2">
        <f t="shared" si="0"/>
        <v>-5.6895766954938553E-5</v>
      </c>
      <c r="D31">
        <f t="shared" si="2"/>
        <v>1</v>
      </c>
      <c r="E31">
        <f t="shared" ref="E31:H31" si="27">((E$5*(E$5-1)/2)*$B31^(E$5-2))+D31</f>
        <v>82</v>
      </c>
      <c r="F31">
        <f t="shared" si="27"/>
        <v>4456</v>
      </c>
      <c r="G31">
        <f t="shared" si="27"/>
        <v>201286</v>
      </c>
      <c r="H31">
        <f t="shared" si="27"/>
        <v>8172901</v>
      </c>
    </row>
    <row r="32" spans="2:8" ht="15.75" x14ac:dyDescent="0.25">
      <c r="B32" s="1">
        <v>28</v>
      </c>
      <c r="C32" s="2">
        <f t="shared" si="0"/>
        <v>-5.0805263425290857E-5</v>
      </c>
      <c r="D32">
        <f t="shared" si="2"/>
        <v>1</v>
      </c>
      <c r="E32">
        <f t="shared" ref="E32:H32" si="28">((E$5*(E$5-1)/2)*$B32^(E$5-2))+D32</f>
        <v>85</v>
      </c>
      <c r="F32">
        <f t="shared" si="28"/>
        <v>4789</v>
      </c>
      <c r="G32">
        <f t="shared" si="28"/>
        <v>224309</v>
      </c>
      <c r="H32">
        <f t="shared" si="28"/>
        <v>9444149</v>
      </c>
    </row>
    <row r="33" spans="2:8" ht="15.75" x14ac:dyDescent="0.25">
      <c r="B33" s="1">
        <v>29</v>
      </c>
      <c r="C33" s="2">
        <f t="shared" si="0"/>
        <v>-4.5553935860058308E-5</v>
      </c>
      <c r="D33">
        <f t="shared" si="2"/>
        <v>1</v>
      </c>
      <c r="E33">
        <f t="shared" ref="E33:H33" si="29">((E$5*(E$5-1)/2)*$B33^(E$5-2))+D33</f>
        <v>88</v>
      </c>
      <c r="F33">
        <f t="shared" si="29"/>
        <v>5134</v>
      </c>
      <c r="G33">
        <f t="shared" si="29"/>
        <v>249024</v>
      </c>
      <c r="H33">
        <f t="shared" si="29"/>
        <v>10858239</v>
      </c>
    </row>
    <row r="34" spans="2:8" ht="15.75" x14ac:dyDescent="0.25">
      <c r="B34" s="1">
        <v>30</v>
      </c>
      <c r="C34" s="2">
        <f t="shared" si="0"/>
        <v>-4.1002091106646436E-5</v>
      </c>
      <c r="D34">
        <f t="shared" si="2"/>
        <v>1</v>
      </c>
      <c r="E34">
        <f t="shared" ref="E34:H34" si="30">((E$5*(E$5-1)/2)*$B34^(E$5-2))+D34</f>
        <v>91</v>
      </c>
      <c r="F34">
        <f t="shared" si="30"/>
        <v>5491</v>
      </c>
      <c r="G34">
        <f t="shared" si="30"/>
        <v>275491</v>
      </c>
      <c r="H34">
        <f t="shared" si="30"/>
        <v>12425491</v>
      </c>
    </row>
    <row r="35" spans="2:8" ht="15.75" x14ac:dyDescent="0.25">
      <c r="B35" s="1">
        <v>31</v>
      </c>
      <c r="C35" s="2">
        <f t="shared" si="0"/>
        <v>-3.7037037037037037E-5</v>
      </c>
      <c r="D35">
        <f t="shared" si="2"/>
        <v>1</v>
      </c>
      <c r="E35">
        <f t="shared" ref="E35:H35" si="31">((E$5*(E$5-1)/2)*$B35^(E$5-2))+D35</f>
        <v>94</v>
      </c>
      <c r="F35">
        <f t="shared" si="31"/>
        <v>5860</v>
      </c>
      <c r="G35">
        <f t="shared" si="31"/>
        <v>303770</v>
      </c>
      <c r="H35">
        <f t="shared" si="31"/>
        <v>14156585</v>
      </c>
    </row>
    <row r="36" spans="2:8" ht="15.75" x14ac:dyDescent="0.25">
      <c r="B36" s="1">
        <v>32</v>
      </c>
      <c r="C36" s="2">
        <f t="shared" si="0"/>
        <v>-3.3567184720217515E-5</v>
      </c>
      <c r="D36">
        <f t="shared" si="2"/>
        <v>1</v>
      </c>
      <c r="E36">
        <f t="shared" ref="E36:H36" si="32">((E$5*(E$5-1)/2)*$B36^(E$5-2))+D36</f>
        <v>97</v>
      </c>
      <c r="F36">
        <f t="shared" si="32"/>
        <v>6241</v>
      </c>
      <c r="G36">
        <f t="shared" si="32"/>
        <v>333921</v>
      </c>
      <c r="H36">
        <f t="shared" si="32"/>
        <v>16062561</v>
      </c>
    </row>
    <row r="37" spans="2:8" ht="15.75" x14ac:dyDescent="0.25">
      <c r="B37" s="1">
        <v>33</v>
      </c>
      <c r="C37" s="2">
        <f t="shared" si="0"/>
        <v>-3.0517578125E-5</v>
      </c>
      <c r="D37">
        <f t="shared" si="2"/>
        <v>1</v>
      </c>
      <c r="E37">
        <f t="shared" ref="E37:H37" si="33">((E$5*(E$5-1)/2)*$B37^(E$5-2))+D37</f>
        <v>100</v>
      </c>
      <c r="F37">
        <f t="shared" si="33"/>
        <v>6634</v>
      </c>
      <c r="G37">
        <f t="shared" si="33"/>
        <v>366004</v>
      </c>
      <c r="H37">
        <f t="shared" si="33"/>
        <v>18154819</v>
      </c>
    </row>
    <row r="38" spans="2:8" ht="15.75" x14ac:dyDescent="0.25">
      <c r="B38" s="1">
        <v>34</v>
      </c>
      <c r="C38" s="2">
        <f t="shared" si="0"/>
        <v>-2.7826474107465842E-5</v>
      </c>
      <c r="D38">
        <f t="shared" si="2"/>
        <v>1</v>
      </c>
      <c r="E38">
        <f t="shared" ref="E38:H38" si="34">((E$5*(E$5-1)/2)*$B38^(E$5-2))+D38</f>
        <v>103</v>
      </c>
      <c r="F38">
        <f t="shared" si="34"/>
        <v>7039</v>
      </c>
      <c r="G38">
        <f t="shared" si="34"/>
        <v>400079</v>
      </c>
      <c r="H38">
        <f t="shared" si="34"/>
        <v>20445119</v>
      </c>
    </row>
    <row r="39" spans="2:8" ht="15.75" x14ac:dyDescent="0.25">
      <c r="B39" s="1">
        <v>35</v>
      </c>
      <c r="C39" s="2">
        <f t="shared" si="0"/>
        <v>-2.5442703032770201E-5</v>
      </c>
      <c r="D39">
        <f t="shared" si="2"/>
        <v>1</v>
      </c>
      <c r="E39">
        <f t="shared" ref="E39:H39" si="35">((E$5*(E$5-1)/2)*$B39^(E$5-2))+D39</f>
        <v>106</v>
      </c>
      <c r="F39">
        <f t="shared" si="35"/>
        <v>7456</v>
      </c>
      <c r="G39">
        <f t="shared" si="35"/>
        <v>436206</v>
      </c>
      <c r="H39">
        <f t="shared" si="35"/>
        <v>22945581</v>
      </c>
    </row>
    <row r="40" spans="2:8" ht="15.75" x14ac:dyDescent="0.25">
      <c r="B40" s="1">
        <v>36</v>
      </c>
      <c r="C40" s="2">
        <f t="shared" si="0"/>
        <v>-2.3323615160349855E-5</v>
      </c>
      <c r="D40">
        <f t="shared" si="2"/>
        <v>1</v>
      </c>
      <c r="E40">
        <f t="shared" ref="E40:H40" si="36">((E$5*(E$5-1)/2)*$B40^(E$5-2))+D40</f>
        <v>109</v>
      </c>
      <c r="F40">
        <f t="shared" si="36"/>
        <v>7885</v>
      </c>
      <c r="G40">
        <f t="shared" si="36"/>
        <v>474445</v>
      </c>
      <c r="H40">
        <f t="shared" si="36"/>
        <v>25668685</v>
      </c>
    </row>
    <row r="41" spans="2:8" ht="15.75" x14ac:dyDescent="0.25">
      <c r="B41" s="1">
        <v>37</v>
      </c>
      <c r="C41" s="2">
        <f t="shared" si="0"/>
        <v>-2.143347050754458E-5</v>
      </c>
      <c r="D41">
        <f t="shared" si="2"/>
        <v>1</v>
      </c>
      <c r="E41">
        <f t="shared" ref="E41:H41" si="37">((E$5*(E$5-1)/2)*$B41^(E$5-2))+D41</f>
        <v>112</v>
      </c>
      <c r="F41">
        <f t="shared" si="37"/>
        <v>8326</v>
      </c>
      <c r="G41">
        <f t="shared" si="37"/>
        <v>514856</v>
      </c>
      <c r="H41">
        <f t="shared" si="37"/>
        <v>28627271</v>
      </c>
    </row>
    <row r="42" spans="2:8" ht="15.75" x14ac:dyDescent="0.25">
      <c r="B42" s="1">
        <v>38</v>
      </c>
      <c r="C42" s="2">
        <f t="shared" si="0"/>
        <v>-1.9742167295125657E-5</v>
      </c>
      <c r="D42">
        <f t="shared" si="2"/>
        <v>1</v>
      </c>
      <c r="E42">
        <f t="shared" ref="E42:H42" si="38">((E$5*(E$5-1)/2)*$B42^(E$5-2))+D42</f>
        <v>115</v>
      </c>
      <c r="F42">
        <f t="shared" si="38"/>
        <v>8779</v>
      </c>
      <c r="G42">
        <f t="shared" si="38"/>
        <v>557499</v>
      </c>
      <c r="H42">
        <f t="shared" si="38"/>
        <v>31834539</v>
      </c>
    </row>
    <row r="43" spans="2:8" ht="15.75" x14ac:dyDescent="0.25">
      <c r="B43" s="1">
        <v>39</v>
      </c>
      <c r="C43" s="2">
        <f t="shared" si="0"/>
        <v>-1.8224230937454439E-5</v>
      </c>
      <c r="D43">
        <f t="shared" si="2"/>
        <v>1</v>
      </c>
      <c r="E43">
        <f t="shared" ref="E43:H43" si="39">((E$5*(E$5-1)/2)*$B43^(E$5-2))+D43</f>
        <v>118</v>
      </c>
      <c r="F43">
        <f t="shared" si="39"/>
        <v>9244</v>
      </c>
      <c r="G43">
        <f t="shared" si="39"/>
        <v>602434</v>
      </c>
      <c r="H43">
        <f t="shared" si="39"/>
        <v>35304049</v>
      </c>
    </row>
    <row r="44" spans="2:8" ht="15.75" x14ac:dyDescent="0.25">
      <c r="B44" s="1">
        <v>40</v>
      </c>
      <c r="C44" s="2">
        <f t="shared" si="0"/>
        <v>-1.6858005023685498E-5</v>
      </c>
      <c r="D44">
        <f t="shared" si="2"/>
        <v>1</v>
      </c>
      <c r="E44">
        <f t="shared" ref="E44:H44" si="40">((E$5*(E$5-1)/2)*$B44^(E$5-2))+D44</f>
        <v>121</v>
      </c>
      <c r="F44">
        <f t="shared" si="40"/>
        <v>9721</v>
      </c>
      <c r="G44">
        <f t="shared" si="40"/>
        <v>649721</v>
      </c>
      <c r="H44">
        <f t="shared" si="40"/>
        <v>39049721</v>
      </c>
    </row>
    <row r="45" spans="2:8" ht="15.75" x14ac:dyDescent="0.25">
      <c r="B45" s="1">
        <v>41</v>
      </c>
      <c r="C45" s="2">
        <f t="shared" si="0"/>
        <v>-1.5625E-5</v>
      </c>
      <c r="D45">
        <f t="shared" si="2"/>
        <v>1</v>
      </c>
      <c r="E45">
        <f t="shared" ref="E45:H45" si="41">((E$5*(E$5-1)/2)*$B45^(E$5-2))+D45</f>
        <v>124</v>
      </c>
      <c r="F45">
        <f t="shared" si="41"/>
        <v>10210</v>
      </c>
      <c r="G45">
        <f t="shared" si="41"/>
        <v>699420</v>
      </c>
      <c r="H45">
        <f t="shared" si="41"/>
        <v>43085835</v>
      </c>
    </row>
    <row r="46" spans="2:8" ht="15.75" x14ac:dyDescent="0.25">
      <c r="B46" s="1">
        <v>42</v>
      </c>
      <c r="C46" s="2">
        <f t="shared" si="0"/>
        <v>-1.4509365795621073E-5</v>
      </c>
      <c r="D46">
        <f t="shared" si="2"/>
        <v>1</v>
      </c>
      <c r="E46">
        <f t="shared" ref="E46:H46" si="42">((E$5*(E$5-1)/2)*$B46^(E$5-2))+D46</f>
        <v>127</v>
      </c>
      <c r="F46">
        <f t="shared" si="42"/>
        <v>10711</v>
      </c>
      <c r="G46">
        <f t="shared" si="42"/>
        <v>751591</v>
      </c>
      <c r="H46">
        <f t="shared" si="42"/>
        <v>47427031</v>
      </c>
    </row>
    <row r="47" spans="2:8" ht="15.75" x14ac:dyDescent="0.25">
      <c r="B47" s="1">
        <v>43</v>
      </c>
      <c r="C47" s="2">
        <f t="shared" si="0"/>
        <v>-1.3497462477054314E-5</v>
      </c>
      <c r="D47">
        <f t="shared" si="2"/>
        <v>1</v>
      </c>
      <c r="E47">
        <f t="shared" ref="E47:H47" si="43">((E$5*(E$5-1)/2)*$B47^(E$5-2))+D47</f>
        <v>130</v>
      </c>
      <c r="F47">
        <f t="shared" si="43"/>
        <v>11224</v>
      </c>
      <c r="G47">
        <f t="shared" si="43"/>
        <v>806294</v>
      </c>
      <c r="H47">
        <f t="shared" si="43"/>
        <v>52088309</v>
      </c>
    </row>
    <row r="48" spans="2:8" ht="15.75" x14ac:dyDescent="0.25">
      <c r="B48" s="1">
        <v>44</v>
      </c>
      <c r="C48" s="2">
        <f t="shared" si="0"/>
        <v>-1.2577508898587546E-5</v>
      </c>
      <c r="D48">
        <f t="shared" si="2"/>
        <v>1</v>
      </c>
      <c r="E48">
        <f t="shared" ref="E48:H48" si="44">((E$5*(E$5-1)/2)*$B48^(E$5-2))+D48</f>
        <v>133</v>
      </c>
      <c r="F48">
        <f t="shared" si="44"/>
        <v>11749</v>
      </c>
      <c r="G48">
        <f t="shared" si="44"/>
        <v>863589</v>
      </c>
      <c r="H48">
        <f t="shared" si="44"/>
        <v>57085029</v>
      </c>
    </row>
    <row r="49" spans="2:8" ht="15.75" x14ac:dyDescent="0.25">
      <c r="B49" s="1">
        <v>45</v>
      </c>
      <c r="C49" s="2">
        <f t="shared" si="0"/>
        <v>-1.1739293764087153E-5</v>
      </c>
      <c r="D49">
        <f t="shared" si="2"/>
        <v>1</v>
      </c>
      <c r="E49">
        <f t="shared" ref="E49:H49" si="45">((E$5*(E$5-1)/2)*$B49^(E$5-2))+D49</f>
        <v>136</v>
      </c>
      <c r="F49">
        <f t="shared" si="45"/>
        <v>12286</v>
      </c>
      <c r="G49">
        <f t="shared" si="45"/>
        <v>923536</v>
      </c>
      <c r="H49">
        <f t="shared" si="45"/>
        <v>62432911</v>
      </c>
    </row>
    <row r="50" spans="2:8" ht="15.75" x14ac:dyDescent="0.25">
      <c r="B50" s="1">
        <v>46</v>
      </c>
      <c r="C50" s="2">
        <f t="shared" si="0"/>
        <v>-1.0973936899862826E-5</v>
      </c>
      <c r="D50">
        <f t="shared" si="2"/>
        <v>1</v>
      </c>
      <c r="E50">
        <f t="shared" ref="E50:H50" si="46">((E$5*(E$5-1)/2)*$B50^(E$5-2))+D50</f>
        <v>139</v>
      </c>
      <c r="F50">
        <f t="shared" si="46"/>
        <v>12835</v>
      </c>
      <c r="G50">
        <f t="shared" si="46"/>
        <v>986195</v>
      </c>
      <c r="H50">
        <f t="shared" si="46"/>
        <v>68148035</v>
      </c>
    </row>
    <row r="51" spans="2:8" ht="15.75" x14ac:dyDescent="0.25">
      <c r="B51" s="1">
        <v>47</v>
      </c>
      <c r="C51" s="2">
        <f t="shared" si="0"/>
        <v>-1.0273691131749815E-5</v>
      </c>
      <c r="D51">
        <f t="shared" si="2"/>
        <v>1</v>
      </c>
      <c r="E51">
        <f t="shared" ref="E51:H51" si="47">((E$5*(E$5-1)/2)*$B51^(E$5-2))+D51</f>
        <v>142</v>
      </c>
      <c r="F51">
        <f t="shared" si="47"/>
        <v>13396</v>
      </c>
      <c r="G51">
        <f t="shared" si="47"/>
        <v>1051626</v>
      </c>
      <c r="H51">
        <f t="shared" si="47"/>
        <v>74246841</v>
      </c>
    </row>
    <row r="52" spans="2:8" ht="15.75" x14ac:dyDescent="0.25">
      <c r="B52" s="1">
        <v>48</v>
      </c>
      <c r="C52" s="2">
        <f t="shared" si="0"/>
        <v>-9.6317771592036442E-6</v>
      </c>
      <c r="D52">
        <f t="shared" si="2"/>
        <v>1</v>
      </c>
      <c r="E52">
        <f t="shared" ref="E52:H52" si="48">((E$5*(E$5-1)/2)*$B52^(E$5-2))+D52</f>
        <v>145</v>
      </c>
      <c r="F52">
        <f t="shared" si="48"/>
        <v>13969</v>
      </c>
      <c r="G52">
        <f t="shared" si="48"/>
        <v>1119889</v>
      </c>
      <c r="H52">
        <f t="shared" si="48"/>
        <v>80746129</v>
      </c>
    </row>
    <row r="53" spans="2:8" ht="15.75" x14ac:dyDescent="0.25">
      <c r="B53" s="1">
        <v>49</v>
      </c>
      <c r="C53" s="2">
        <f t="shared" si="0"/>
        <v>-9.0422453703703699E-6</v>
      </c>
      <c r="D53">
        <f t="shared" si="2"/>
        <v>1</v>
      </c>
      <c r="E53">
        <f t="shared" ref="E53:H53" si="49">((E$5*(E$5-1)/2)*$B53^(E$5-2))+D53</f>
        <v>148</v>
      </c>
      <c r="F53">
        <f t="shared" si="49"/>
        <v>14554</v>
      </c>
      <c r="G53">
        <f t="shared" si="49"/>
        <v>1191044</v>
      </c>
      <c r="H53">
        <f t="shared" si="49"/>
        <v>87663059</v>
      </c>
    </row>
    <row r="54" spans="2:8" ht="15.75" x14ac:dyDescent="0.25">
      <c r="B54" s="1">
        <v>50</v>
      </c>
      <c r="C54" s="2">
        <f t="shared" si="0"/>
        <v>-8.4998597523140868E-6</v>
      </c>
      <c r="D54">
        <f t="shared" si="2"/>
        <v>1</v>
      </c>
      <c r="E54">
        <f t="shared" ref="E54:G54" si="50">((E$5*(E$5-1)/2)*$B54^(E$5-2))+D54</f>
        <v>151</v>
      </c>
      <c r="F54">
        <f t="shared" si="50"/>
        <v>15151</v>
      </c>
      <c r="G54">
        <f t="shared" si="50"/>
        <v>1265151</v>
      </c>
      <c r="H54" t="s">
        <v>9</v>
      </c>
    </row>
    <row r="56" spans="2:8" x14ac:dyDescent="0.25">
      <c r="B56" s="7" t="s">
        <v>3</v>
      </c>
      <c r="C56" s="6"/>
      <c r="D56" s="12" t="s">
        <v>4</v>
      </c>
      <c r="E56" s="12"/>
      <c r="F56" s="12"/>
      <c r="G56" s="12"/>
      <c r="H56" s="12"/>
    </row>
    <row r="57" spans="2:8" ht="15.75" x14ac:dyDescent="0.25">
      <c r="B57" s="3" t="s">
        <v>0</v>
      </c>
      <c r="C57" s="4">
        <v>1</v>
      </c>
      <c r="D57" s="4">
        <v>2</v>
      </c>
      <c r="E57" s="4">
        <v>3</v>
      </c>
      <c r="F57" s="4">
        <v>4</v>
      </c>
      <c r="G57" s="4">
        <v>5</v>
      </c>
      <c r="H57" s="4">
        <v>6</v>
      </c>
    </row>
    <row r="58" spans="2:8" ht="15.75" x14ac:dyDescent="0.25">
      <c r="B58" s="1">
        <v>1</v>
      </c>
      <c r="C58" t="e">
        <f>(ABS(#REF!-#REF!)/#REF!)*100</f>
        <v>#REF!</v>
      </c>
      <c r="D58" t="e">
        <f>(ABS(#REF!-#REF!)/#REF!)*100</f>
        <v>#REF!</v>
      </c>
      <c r="E58" t="e">
        <f>(ABS(#REF!-#REF!)/#REF!)*100</f>
        <v>#REF!</v>
      </c>
      <c r="F58" t="e">
        <f>(ABS(#REF!-#REF!)/#REF!)*100</f>
        <v>#REF!</v>
      </c>
      <c r="G58" t="e">
        <f>(ABS(#REF!-#REF!)/#REF!)*100</f>
        <v>#REF!</v>
      </c>
      <c r="H58" t="e">
        <f>(ABS(#REF!-#REF!)/#REF!)*100</f>
        <v>#REF!</v>
      </c>
    </row>
    <row r="59" spans="2:8" ht="15.75" x14ac:dyDescent="0.25">
      <c r="B59" s="1">
        <v>2</v>
      </c>
      <c r="C59" t="e">
        <f>(ABS($C6-#REF!)/#REF!)*100</f>
        <v>#REF!</v>
      </c>
      <c r="D59">
        <f t="shared" ref="D59:H68" si="51">(ABS($C6-D6)/D6)*100</f>
        <v>200</v>
      </c>
      <c r="E59">
        <f t="shared" si="51"/>
        <v>114.28571428571428</v>
      </c>
      <c r="F59">
        <f t="shared" si="51"/>
        <v>103.2258064516129</v>
      </c>
      <c r="G59">
        <f t="shared" si="51"/>
        <v>100.90090090090089</v>
      </c>
      <c r="H59">
        <f t="shared" si="51"/>
        <v>100.28490028490029</v>
      </c>
    </row>
    <row r="60" spans="2:8" ht="15.75" x14ac:dyDescent="0.25">
      <c r="B60" s="1">
        <v>3</v>
      </c>
      <c r="C60" t="e">
        <f>(ABS($C7-#REF!)/#REF!)*100</f>
        <v>#REF!</v>
      </c>
      <c r="D60">
        <f t="shared" si="51"/>
        <v>112.5</v>
      </c>
      <c r="E60">
        <f t="shared" si="51"/>
        <v>101.25</v>
      </c>
      <c r="F60">
        <f t="shared" si="51"/>
        <v>100.1953125</v>
      </c>
      <c r="G60">
        <f t="shared" si="51"/>
        <v>100.0374251497006</v>
      </c>
      <c r="H60">
        <f t="shared" si="51"/>
        <v>100.00806972240154</v>
      </c>
    </row>
    <row r="61" spans="2:8" ht="15.75" x14ac:dyDescent="0.25">
      <c r="B61" s="1">
        <v>4</v>
      </c>
      <c r="C61" t="e">
        <f>(ABS($C8-#REF!)/#REF!)*100</f>
        <v>#REF!</v>
      </c>
      <c r="D61">
        <f t="shared" si="51"/>
        <v>103.7037037037037</v>
      </c>
      <c r="E61">
        <f t="shared" si="51"/>
        <v>100.28490028490027</v>
      </c>
      <c r="F61">
        <f t="shared" si="51"/>
        <v>100.03397893306149</v>
      </c>
      <c r="G61">
        <f t="shared" si="51"/>
        <v>100.00494486475795</v>
      </c>
      <c r="H61">
        <f t="shared" si="51"/>
        <v>100.00080708296007</v>
      </c>
    </row>
    <row r="62" spans="2:8" ht="15.75" x14ac:dyDescent="0.25">
      <c r="B62" s="1">
        <v>5</v>
      </c>
      <c r="C62" t="e">
        <f>(ABS($C9-#REF!)/#REF!)*100</f>
        <v>#REF!</v>
      </c>
      <c r="D62">
        <f t="shared" si="51"/>
        <v>101.5625</v>
      </c>
      <c r="E62">
        <f t="shared" si="51"/>
        <v>100.09765625</v>
      </c>
      <c r="F62">
        <f t="shared" si="51"/>
        <v>100.00941265060241</v>
      </c>
      <c r="G62">
        <f t="shared" si="51"/>
        <v>100.00110346045197</v>
      </c>
      <c r="H62">
        <f t="shared" si="51"/>
        <v>100.00014479658974</v>
      </c>
    </row>
    <row r="63" spans="2:8" ht="15.75" x14ac:dyDescent="0.25">
      <c r="B63" s="1">
        <v>6</v>
      </c>
      <c r="C63" t="e">
        <f>(ABS($C10-#REF!)/#REF!)*100</f>
        <v>#REF!</v>
      </c>
      <c r="D63">
        <f t="shared" si="51"/>
        <v>100.8</v>
      </c>
      <c r="E63">
        <f t="shared" si="51"/>
        <v>100.04210526315789</v>
      </c>
      <c r="F63">
        <f t="shared" si="51"/>
        <v>100.00340425531915</v>
      </c>
      <c r="G63">
        <f t="shared" si="51"/>
        <v>100.00033402922755</v>
      </c>
      <c r="H63">
        <f t="shared" si="51"/>
        <v>100.00003663842456</v>
      </c>
    </row>
    <row r="64" spans="2:8" ht="15.75" x14ac:dyDescent="0.25">
      <c r="B64" s="1">
        <v>7</v>
      </c>
      <c r="C64" t="e">
        <f>(ABS($C11-#REF!)/#REF!)*100</f>
        <v>#REF!</v>
      </c>
      <c r="D64">
        <f t="shared" si="51"/>
        <v>100.46296296296295</v>
      </c>
      <c r="E64">
        <f t="shared" si="51"/>
        <v>100.02104377104376</v>
      </c>
      <c r="F64">
        <f t="shared" si="51"/>
        <v>100.0014650726676</v>
      </c>
      <c r="G64">
        <f t="shared" si="51"/>
        <v>100.00012358861798</v>
      </c>
      <c r="H64">
        <f t="shared" si="51"/>
        <v>100.00001164364485</v>
      </c>
    </row>
    <row r="65" spans="2:8" ht="15.75" x14ac:dyDescent="0.25">
      <c r="B65" s="1">
        <v>8</v>
      </c>
      <c r="C65" t="e">
        <f>(ABS($C12-#REF!)/#REF!)*100</f>
        <v>#REF!</v>
      </c>
      <c r="D65">
        <f t="shared" si="51"/>
        <v>100.29154518950438</v>
      </c>
      <c r="E65">
        <f t="shared" si="51"/>
        <v>100.01166180758017</v>
      </c>
      <c r="F65">
        <f t="shared" si="51"/>
        <v>100.00071282442423</v>
      </c>
      <c r="G65">
        <f t="shared" si="51"/>
        <v>100.00005273018439</v>
      </c>
      <c r="H65">
        <f t="shared" si="51"/>
        <v>100.00000435343502</v>
      </c>
    </row>
    <row r="66" spans="2:8" ht="15.75" x14ac:dyDescent="0.25">
      <c r="B66" s="1">
        <v>9</v>
      </c>
      <c r="C66" t="e">
        <f>(ABS($C13-#REF!)/#REF!)*100</f>
        <v>#REF!</v>
      </c>
      <c r="D66">
        <f t="shared" si="51"/>
        <v>100.1953125</v>
      </c>
      <c r="E66">
        <f t="shared" si="51"/>
        <v>100.00697544642858</v>
      </c>
      <c r="F66">
        <f t="shared" si="51"/>
        <v>100.00037998540856</v>
      </c>
      <c r="G66">
        <f t="shared" si="51"/>
        <v>100.00002502722963</v>
      </c>
      <c r="H66">
        <f t="shared" si="51"/>
        <v>100.00000183877178</v>
      </c>
    </row>
    <row r="67" spans="2:8" ht="15.75" x14ac:dyDescent="0.25">
      <c r="B67" s="1">
        <v>10</v>
      </c>
      <c r="C67" t="e">
        <f>(ABS($C14-#REF!)/#REF!)*100</f>
        <v>#REF!</v>
      </c>
      <c r="D67">
        <f t="shared" si="51"/>
        <v>100.13717421124828</v>
      </c>
      <c r="E67">
        <f t="shared" si="51"/>
        <v>100.0044249745564</v>
      </c>
      <c r="F67">
        <f t="shared" si="51"/>
        <v>100.00021739177694</v>
      </c>
      <c r="G67">
        <f t="shared" si="51"/>
        <v>100.00001290322746</v>
      </c>
      <c r="H67">
        <f t="shared" si="51"/>
        <v>100.00000085397096</v>
      </c>
    </row>
    <row r="68" spans="2:8" ht="15.75" x14ac:dyDescent="0.25">
      <c r="B68" s="1">
        <v>11</v>
      </c>
      <c r="C68" t="e">
        <f>(ABS($C15-#REF!)/#REF!)*100</f>
        <v>#REF!</v>
      </c>
      <c r="D68">
        <f t="shared" si="51"/>
        <v>100.1</v>
      </c>
      <c r="E68">
        <f t="shared" si="51"/>
        <v>100.00294117647057</v>
      </c>
      <c r="F68">
        <f t="shared" si="51"/>
        <v>100.00013157894736</v>
      </c>
      <c r="G68">
        <f t="shared" si="51"/>
        <v>100.00000710732053</v>
      </c>
      <c r="H68">
        <f t="shared" si="51"/>
        <v>100.00000042792647</v>
      </c>
    </row>
    <row r="69" spans="2:8" ht="15.75" x14ac:dyDescent="0.25">
      <c r="B69" s="1">
        <v>12</v>
      </c>
      <c r="C69" t="e">
        <f>(ABS($C16-#REF!)/#REF!)*100</f>
        <v>#REF!</v>
      </c>
      <c r="D69">
        <f t="shared" ref="D69:H78" si="52">(ABS($C16-D16)/D16)*100</f>
        <v>100.07513148009015</v>
      </c>
      <c r="E69">
        <f t="shared" si="52"/>
        <v>100.00203058054298</v>
      </c>
      <c r="F69">
        <f t="shared" si="52"/>
        <v>100.00008338677036</v>
      </c>
      <c r="G69">
        <f t="shared" si="52"/>
        <v>100.00000413241736</v>
      </c>
      <c r="H69">
        <f t="shared" si="52"/>
        <v>100.00000022820987</v>
      </c>
    </row>
    <row r="70" spans="2:8" ht="15.75" x14ac:dyDescent="0.25">
      <c r="B70" s="1">
        <v>13</v>
      </c>
      <c r="C70" t="e">
        <f>(ABS($C17-#REF!)/#REF!)*100</f>
        <v>#REF!</v>
      </c>
      <c r="D70">
        <f t="shared" si="52"/>
        <v>100.05787037037037</v>
      </c>
      <c r="E70">
        <f t="shared" si="52"/>
        <v>100.00144675925927</v>
      </c>
      <c r="F70">
        <f t="shared" si="52"/>
        <v>100.00005490547474</v>
      </c>
      <c r="G70">
        <f t="shared" si="52"/>
        <v>100.0000025134803</v>
      </c>
      <c r="H70">
        <f t="shared" si="52"/>
        <v>100.00000012819091</v>
      </c>
    </row>
    <row r="71" spans="2:8" ht="15.75" x14ac:dyDescent="0.25">
      <c r="B71" s="1">
        <v>14</v>
      </c>
      <c r="C71" t="e">
        <f>(ABS($C18-#REF!)/#REF!)*100</f>
        <v>#REF!</v>
      </c>
      <c r="D71">
        <f t="shared" si="52"/>
        <v>100.04551661356396</v>
      </c>
      <c r="E71">
        <f t="shared" si="52"/>
        <v>100.00105852589682</v>
      </c>
      <c r="F71">
        <f t="shared" si="52"/>
        <v>100.00003733930562</v>
      </c>
      <c r="G71">
        <f t="shared" si="52"/>
        <v>100.00000158821361</v>
      </c>
      <c r="H71">
        <f t="shared" si="52"/>
        <v>100.00000007524663</v>
      </c>
    </row>
    <row r="72" spans="2:8" ht="15.75" x14ac:dyDescent="0.25">
      <c r="B72" s="1">
        <v>15</v>
      </c>
      <c r="C72" t="e">
        <f>(ABS($C19-#REF!)/#REF!)*100</f>
        <v>#REF!</v>
      </c>
      <c r="D72">
        <f t="shared" si="52"/>
        <v>100.03644314868805</v>
      </c>
      <c r="E72">
        <f t="shared" si="52"/>
        <v>100.00079224236278</v>
      </c>
      <c r="F72">
        <f t="shared" si="52"/>
        <v>100.00002610540737</v>
      </c>
      <c r="G72">
        <f t="shared" si="52"/>
        <v>100.00000103690742</v>
      </c>
      <c r="H72">
        <f t="shared" si="52"/>
        <v>100.00000004586809</v>
      </c>
    </row>
    <row r="73" spans="2:8" ht="15.75" x14ac:dyDescent="0.25">
      <c r="B73" s="1">
        <v>16</v>
      </c>
      <c r="C73" t="e">
        <f>(ABS($C20-#REF!)/#REF!)*100</f>
        <v>#REF!</v>
      </c>
      <c r="D73">
        <f t="shared" si="52"/>
        <v>100.02962962962962</v>
      </c>
      <c r="E73">
        <f t="shared" si="52"/>
        <v>100.00060468631898</v>
      </c>
      <c r="F73">
        <f t="shared" si="52"/>
        <v>100.00001869377265</v>
      </c>
      <c r="G73">
        <f t="shared" si="52"/>
        <v>100.00000069643036</v>
      </c>
      <c r="H73">
        <f t="shared" si="52"/>
        <v>100.00000002889047</v>
      </c>
    </row>
    <row r="74" spans="2:8" ht="15.75" x14ac:dyDescent="0.25">
      <c r="B74" s="1">
        <v>17</v>
      </c>
      <c r="C74" t="e">
        <f>(ABS($C21-#REF!)/#REF!)*100</f>
        <v>#REF!</v>
      </c>
      <c r="D74">
        <f t="shared" si="52"/>
        <v>100.0244140625</v>
      </c>
      <c r="E74">
        <f t="shared" si="52"/>
        <v>100.00046950120192</v>
      </c>
      <c r="F74">
        <f t="shared" si="52"/>
        <v>100.00001366968785</v>
      </c>
      <c r="G74">
        <f t="shared" si="52"/>
        <v>100.00000047949686</v>
      </c>
      <c r="H74">
        <f t="shared" si="52"/>
        <v>100.00000001872631</v>
      </c>
    </row>
    <row r="75" spans="2:8" ht="15.75" x14ac:dyDescent="0.25">
      <c r="B75" s="1">
        <v>18</v>
      </c>
      <c r="C75" t="e">
        <f>(ABS($C22-#REF!)/#REF!)*100</f>
        <v>#REF!</v>
      </c>
      <c r="D75">
        <f t="shared" si="52"/>
        <v>100.0203541624262</v>
      </c>
      <c r="E75">
        <f t="shared" si="52"/>
        <v>100.00037007568048</v>
      </c>
      <c r="F75">
        <f t="shared" si="52"/>
        <v>100.00001018217229</v>
      </c>
      <c r="G75">
        <f t="shared" si="52"/>
        <v>100.00000033744199</v>
      </c>
      <c r="H75">
        <f t="shared" si="52"/>
        <v>100.00000001244935</v>
      </c>
    </row>
    <row r="76" spans="2:8" ht="15.75" x14ac:dyDescent="0.25">
      <c r="B76" s="1">
        <v>19</v>
      </c>
      <c r="C76" t="e">
        <f>(ABS($C23-#REF!)/#REF!)*100</f>
        <v>#REF!</v>
      </c>
      <c r="D76">
        <f t="shared" si="52"/>
        <v>100.01714677640604</v>
      </c>
      <c r="E76">
        <f t="shared" si="52"/>
        <v>100.00029563407597</v>
      </c>
      <c r="F76">
        <f t="shared" si="52"/>
        <v>100.00000770988149</v>
      </c>
      <c r="G76">
        <f t="shared" si="52"/>
        <v>100.00000024213821</v>
      </c>
      <c r="H76">
        <f t="shared" si="52"/>
        <v>100.00000000846492</v>
      </c>
    </row>
    <row r="77" spans="2:8" ht="15.75" x14ac:dyDescent="0.25">
      <c r="B77" s="1">
        <v>20</v>
      </c>
      <c r="C77" t="e">
        <f>(ABS($C24-#REF!)/#REF!)*100</f>
        <v>#REF!</v>
      </c>
      <c r="D77">
        <f t="shared" si="52"/>
        <v>100.01457938474996</v>
      </c>
      <c r="E77">
        <f t="shared" si="52"/>
        <v>100.0002390063074</v>
      </c>
      <c r="F77">
        <f t="shared" si="52"/>
        <v>100.00000592417095</v>
      </c>
      <c r="G77">
        <f t="shared" si="52"/>
        <v>100.0000001768034</v>
      </c>
      <c r="H77">
        <f t="shared" si="52"/>
        <v>100.00000000587296</v>
      </c>
    </row>
    <row r="78" spans="2:8" ht="15.75" x14ac:dyDescent="0.25">
      <c r="B78" s="1">
        <v>21</v>
      </c>
      <c r="C78" t="e">
        <f>(ABS($C25-#REF!)/#REF!)*100</f>
        <v>#REF!</v>
      </c>
      <c r="D78">
        <f t="shared" si="52"/>
        <v>100.01249999999999</v>
      </c>
      <c r="E78">
        <f t="shared" si="52"/>
        <v>100.0001953125</v>
      </c>
      <c r="F78">
        <f t="shared" si="52"/>
        <v>100.00000461254612</v>
      </c>
      <c r="G78">
        <f t="shared" si="52"/>
        <v>100.00000013113723</v>
      </c>
      <c r="H78">
        <f t="shared" si="52"/>
        <v>100.00000000414933</v>
      </c>
    </row>
    <row r="79" spans="2:8" ht="15.75" x14ac:dyDescent="0.25">
      <c r="B79" s="1">
        <v>22</v>
      </c>
      <c r="C79" t="e">
        <f>(ABS($C26-#REF!)/#REF!)*100</f>
        <v>#REF!</v>
      </c>
      <c r="D79">
        <f t="shared" ref="D79:H88" si="53">(ABS($C26-D26)/D26)*100</f>
        <v>100.01079796998165</v>
      </c>
      <c r="E79">
        <f t="shared" si="53"/>
        <v>100.00016116373106</v>
      </c>
      <c r="F79">
        <f t="shared" si="53"/>
        <v>100.00000363445641</v>
      </c>
      <c r="G79">
        <f t="shared" si="53"/>
        <v>100.00000009865573</v>
      </c>
      <c r="H79">
        <f t="shared" si="53"/>
        <v>100.00000000298014</v>
      </c>
    </row>
    <row r="80" spans="2:8" ht="15.75" x14ac:dyDescent="0.25">
      <c r="B80" s="1">
        <v>23</v>
      </c>
      <c r="C80" t="e">
        <f>(ABS($C27-#REF!)/#REF!)*100</f>
        <v>#REF!</v>
      </c>
      <c r="D80">
        <f t="shared" si="53"/>
        <v>100.00939143501127</v>
      </c>
      <c r="E80">
        <f t="shared" si="53"/>
        <v>100.00013416335732</v>
      </c>
      <c r="F80">
        <f t="shared" si="53"/>
        <v>100.00000289501696</v>
      </c>
      <c r="G80">
        <f t="shared" si="53"/>
        <v>100.00000007518321</v>
      </c>
      <c r="H80">
        <f t="shared" si="53"/>
        <v>100.00000000217268</v>
      </c>
    </row>
    <row r="81" spans="2:8" ht="15.75" x14ac:dyDescent="0.25">
      <c r="B81" s="1">
        <v>24</v>
      </c>
      <c r="C81" t="e">
        <f>(ABS($C28-#REF!)/#REF!)*100</f>
        <v>#REF!</v>
      </c>
      <c r="D81">
        <f t="shared" si="53"/>
        <v>100.00821895290539</v>
      </c>
      <c r="E81">
        <f t="shared" si="53"/>
        <v>100.00011258839596</v>
      </c>
      <c r="F81">
        <f t="shared" si="53"/>
        <v>100.00000232897503</v>
      </c>
      <c r="G81">
        <f t="shared" si="53"/>
        <v>100.00000005797428</v>
      </c>
      <c r="H81">
        <f t="shared" si="53"/>
        <v>100.00000000160576</v>
      </c>
    </row>
    <row r="82" spans="2:8" ht="15.75" x14ac:dyDescent="0.25">
      <c r="B82" s="1">
        <v>25</v>
      </c>
      <c r="C82" t="e">
        <f>(ABS($C29-#REF!)/#REF!)*100</f>
        <v>#REF!</v>
      </c>
      <c r="D82">
        <f t="shared" si="53"/>
        <v>100.0072337962963</v>
      </c>
      <c r="E82">
        <f t="shared" si="53"/>
        <v>100.00009518153021</v>
      </c>
      <c r="F82">
        <f t="shared" si="53"/>
        <v>100.00000189069426</v>
      </c>
      <c r="G82">
        <f t="shared" si="53"/>
        <v>100.00000004518976</v>
      </c>
      <c r="H82">
        <f t="shared" si="53"/>
        <v>100.00000000120173</v>
      </c>
    </row>
    <row r="83" spans="2:8" ht="15.75" x14ac:dyDescent="0.25">
      <c r="B83" s="1">
        <v>26</v>
      </c>
      <c r="C83" t="e">
        <f>(ABS($C30-#REF!)/#REF!)*100</f>
        <v>#REF!</v>
      </c>
      <c r="D83">
        <f t="shared" si="53"/>
        <v>100.00640000000001</v>
      </c>
      <c r="E83">
        <f t="shared" si="53"/>
        <v>100.00008101265823</v>
      </c>
      <c r="F83">
        <f t="shared" si="53"/>
        <v>100.00000154776299</v>
      </c>
      <c r="G83">
        <f t="shared" si="53"/>
        <v>100.00000003557629</v>
      </c>
      <c r="H83">
        <f t="shared" si="53"/>
        <v>100.00000000090978</v>
      </c>
    </row>
    <row r="84" spans="2:8" ht="15.75" x14ac:dyDescent="0.25">
      <c r="B84" s="1">
        <v>27</v>
      </c>
      <c r="C84" t="e">
        <f>(ABS($C31-#REF!)/#REF!)*100</f>
        <v>#REF!</v>
      </c>
      <c r="D84">
        <f t="shared" si="53"/>
        <v>100.00568957669549</v>
      </c>
      <c r="E84">
        <f t="shared" si="53"/>
        <v>100.00006938508166</v>
      </c>
      <c r="F84">
        <f t="shared" si="53"/>
        <v>100.00000127683496</v>
      </c>
      <c r="G84">
        <f t="shared" si="53"/>
        <v>100.00000002826614</v>
      </c>
      <c r="H84">
        <f t="shared" si="53"/>
        <v>100.00000000069616</v>
      </c>
    </row>
    <row r="85" spans="2:8" ht="15.75" x14ac:dyDescent="0.25">
      <c r="B85" s="1">
        <v>28</v>
      </c>
      <c r="C85" t="e">
        <f>(ABS($C32-#REF!)/#REF!)*100</f>
        <v>#REF!</v>
      </c>
      <c r="D85">
        <f t="shared" si="53"/>
        <v>100.00508052634254</v>
      </c>
      <c r="E85">
        <f t="shared" si="53"/>
        <v>100.00005977089815</v>
      </c>
      <c r="F85">
        <f t="shared" si="53"/>
        <v>100.00000106087417</v>
      </c>
      <c r="G85">
        <f t="shared" si="53"/>
        <v>100.00000002264969</v>
      </c>
      <c r="H85">
        <f t="shared" si="53"/>
        <v>100.00000000053795</v>
      </c>
    </row>
    <row r="86" spans="2:8" ht="15.75" x14ac:dyDescent="0.25">
      <c r="B86" s="1">
        <v>29</v>
      </c>
      <c r="C86" t="e">
        <f>(ABS($C33-#REF!)/#REF!)*100</f>
        <v>#REF!</v>
      </c>
      <c r="D86">
        <f t="shared" si="53"/>
        <v>100.00455539358602</v>
      </c>
      <c r="E86">
        <f t="shared" si="53"/>
        <v>100.00005176583622</v>
      </c>
      <c r="F86">
        <f t="shared" si="53"/>
        <v>100.00000088729909</v>
      </c>
      <c r="G86">
        <f t="shared" si="53"/>
        <v>100.00000001829299</v>
      </c>
      <c r="H86">
        <f t="shared" si="53"/>
        <v>100.00000000041953</v>
      </c>
    </row>
    <row r="87" spans="2:8" ht="15.75" x14ac:dyDescent="0.25">
      <c r="B87" s="1">
        <v>30</v>
      </c>
      <c r="C87" t="e">
        <f>(ABS($C34-#REF!)/#REF!)*100</f>
        <v>#REF!</v>
      </c>
      <c r="D87">
        <f t="shared" si="53"/>
        <v>100.00410020911066</v>
      </c>
      <c r="E87">
        <f t="shared" si="53"/>
        <v>100.00004505724299</v>
      </c>
      <c r="F87">
        <f t="shared" si="53"/>
        <v>100.00000074671446</v>
      </c>
      <c r="G87">
        <f t="shared" si="53"/>
        <v>100.0000000148833</v>
      </c>
      <c r="H87">
        <f t="shared" si="53"/>
        <v>100.00000000032998</v>
      </c>
    </row>
    <row r="88" spans="2:8" ht="15.75" x14ac:dyDescent="0.25">
      <c r="B88" s="1">
        <v>31</v>
      </c>
      <c r="C88" t="e">
        <f>(ABS($C35-#REF!)/#REF!)*100</f>
        <v>#REF!</v>
      </c>
      <c r="D88">
        <f t="shared" si="53"/>
        <v>100.00370370370371</v>
      </c>
      <c r="E88">
        <f t="shared" si="53"/>
        <v>100.00003940110322</v>
      </c>
      <c r="F88">
        <f t="shared" si="53"/>
        <v>100.00000063203136</v>
      </c>
      <c r="G88">
        <f t="shared" si="53"/>
        <v>100.00000001219244</v>
      </c>
      <c r="H88">
        <f t="shared" si="53"/>
        <v>100.00000000026161</v>
      </c>
    </row>
    <row r="89" spans="2:8" ht="15.75" x14ac:dyDescent="0.25">
      <c r="B89" s="1">
        <v>32</v>
      </c>
      <c r="C89" t="e">
        <f>(ABS($C36-#REF!)/#REF!)*100</f>
        <v>#REF!</v>
      </c>
      <c r="D89">
        <f t="shared" ref="D89:H98" si="54">(ABS($C36-D36)/D36)*100</f>
        <v>100.00335671847202</v>
      </c>
      <c r="E89">
        <f t="shared" si="54"/>
        <v>100.00003460534508</v>
      </c>
      <c r="F89">
        <f t="shared" si="54"/>
        <v>100.00000053784946</v>
      </c>
      <c r="G89">
        <f t="shared" si="54"/>
        <v>100.00000001005243</v>
      </c>
      <c r="H89">
        <f t="shared" si="54"/>
        <v>100.00000000020897</v>
      </c>
    </row>
    <row r="90" spans="2:8" ht="15.75" x14ac:dyDescent="0.25">
      <c r="B90" s="1">
        <v>33</v>
      </c>
      <c r="C90" t="e">
        <f>(ABS($C37-#REF!)/#REF!)*100</f>
        <v>#REF!</v>
      </c>
      <c r="D90">
        <f t="shared" si="54"/>
        <v>100.0030517578125</v>
      </c>
      <c r="E90">
        <f t="shared" si="54"/>
        <v>100.00003051757813</v>
      </c>
      <c r="F90">
        <f t="shared" si="54"/>
        <v>100.00000046001776</v>
      </c>
      <c r="G90">
        <f t="shared" si="54"/>
        <v>100.00000000833805</v>
      </c>
      <c r="H90">
        <f t="shared" si="54"/>
        <v>100.00000000016809</v>
      </c>
    </row>
    <row r="91" spans="2:8" ht="15.75" x14ac:dyDescent="0.25">
      <c r="B91" s="1">
        <v>34</v>
      </c>
      <c r="C91" t="e">
        <f>(ABS($C38-#REF!)/#REF!)*100</f>
        <v>#REF!</v>
      </c>
      <c r="D91">
        <f t="shared" si="54"/>
        <v>100.00278264741074</v>
      </c>
      <c r="E91">
        <f t="shared" si="54"/>
        <v>100.00002701599429</v>
      </c>
      <c r="F91">
        <f t="shared" si="54"/>
        <v>100.00000039531858</v>
      </c>
      <c r="G91">
        <f t="shared" si="54"/>
        <v>100.00000000695523</v>
      </c>
      <c r="H91">
        <f t="shared" si="54"/>
        <v>100.00000000013611</v>
      </c>
    </row>
    <row r="92" spans="2:8" ht="15.75" x14ac:dyDescent="0.25">
      <c r="B92" s="1">
        <v>35</v>
      </c>
      <c r="C92" t="e">
        <f>(ABS($C39-#REF!)/#REF!)*100</f>
        <v>#REF!</v>
      </c>
      <c r="D92">
        <f t="shared" si="54"/>
        <v>100.00254427030329</v>
      </c>
      <c r="E92">
        <f t="shared" si="54"/>
        <v>100.00002400255003</v>
      </c>
      <c r="F92">
        <f t="shared" si="54"/>
        <v>100.00000034123798</v>
      </c>
      <c r="G92">
        <f t="shared" si="54"/>
        <v>100.00000000583272</v>
      </c>
      <c r="H92">
        <f t="shared" si="54"/>
        <v>100.00000000011089</v>
      </c>
    </row>
    <row r="93" spans="2:8" ht="15.75" x14ac:dyDescent="0.25">
      <c r="B93" s="1">
        <v>36</v>
      </c>
      <c r="C93" t="e">
        <f>(ABS($C40-#REF!)/#REF!)*100</f>
        <v>#REF!</v>
      </c>
      <c r="D93">
        <f t="shared" si="54"/>
        <v>100.00233236151604</v>
      </c>
      <c r="E93">
        <f t="shared" si="54"/>
        <v>100.00002139781208</v>
      </c>
      <c r="F93">
        <f t="shared" si="54"/>
        <v>100.00000029579728</v>
      </c>
      <c r="G93">
        <f t="shared" si="54"/>
        <v>100.00000000491598</v>
      </c>
      <c r="H93">
        <f t="shared" si="54"/>
        <v>100.00000000009086</v>
      </c>
    </row>
    <row r="94" spans="2:8" ht="15.75" x14ac:dyDescent="0.25">
      <c r="B94" s="1">
        <v>37</v>
      </c>
      <c r="C94" t="e">
        <f>(ABS($C41-#REF!)/#REF!)*100</f>
        <v>#REF!</v>
      </c>
      <c r="D94">
        <f t="shared" si="54"/>
        <v>100.00214334705075</v>
      </c>
      <c r="E94">
        <f t="shared" si="54"/>
        <v>100.00001913702722</v>
      </c>
      <c r="F94">
        <f t="shared" si="54"/>
        <v>100.00000025742818</v>
      </c>
      <c r="G94">
        <f t="shared" si="54"/>
        <v>100.000000004163</v>
      </c>
      <c r="H94">
        <f t="shared" si="54"/>
        <v>100.00000000007488</v>
      </c>
    </row>
    <row r="95" spans="2:8" ht="15.75" x14ac:dyDescent="0.25">
      <c r="B95" s="1">
        <v>38</v>
      </c>
      <c r="C95" t="e">
        <f>(ABS($C42-#REF!)/#REF!)*100</f>
        <v>#REF!</v>
      </c>
      <c r="D95">
        <f t="shared" si="54"/>
        <v>100.00197421672952</v>
      </c>
      <c r="E95">
        <f t="shared" si="54"/>
        <v>100.000017167102</v>
      </c>
      <c r="F95">
        <f t="shared" si="54"/>
        <v>100.00000022487944</v>
      </c>
      <c r="G95">
        <f t="shared" si="54"/>
        <v>100.00000000354122</v>
      </c>
      <c r="H95">
        <f t="shared" si="54"/>
        <v>100.00000000006202</v>
      </c>
    </row>
    <row r="96" spans="2:8" ht="15.75" x14ac:dyDescent="0.25">
      <c r="B96" s="1">
        <v>39</v>
      </c>
      <c r="C96" t="e">
        <f>(ABS($C43-#REF!)/#REF!)*100</f>
        <v>#REF!</v>
      </c>
      <c r="D96">
        <f t="shared" si="54"/>
        <v>100.00182242309374</v>
      </c>
      <c r="E96">
        <f t="shared" si="54"/>
        <v>100.00001544426351</v>
      </c>
      <c r="F96">
        <f t="shared" si="54"/>
        <v>100.00000019714659</v>
      </c>
      <c r="G96">
        <f t="shared" si="54"/>
        <v>100.00000000302509</v>
      </c>
      <c r="H96">
        <f t="shared" si="54"/>
        <v>100.00000000005163</v>
      </c>
    </row>
    <row r="97" spans="2:8" ht="15.75" x14ac:dyDescent="0.25">
      <c r="B97" s="1">
        <v>40</v>
      </c>
      <c r="C97" t="e">
        <f>(ABS($C44-#REF!)/#REF!)*100</f>
        <v>#REF!</v>
      </c>
      <c r="D97">
        <f t="shared" si="54"/>
        <v>100.00168580050237</v>
      </c>
      <c r="E97">
        <f t="shared" si="54"/>
        <v>100.00001393223556</v>
      </c>
      <c r="F97">
        <f t="shared" si="54"/>
        <v>100.00000017341841</v>
      </c>
      <c r="G97">
        <f t="shared" si="54"/>
        <v>100.00000000259466</v>
      </c>
      <c r="H97">
        <f t="shared" si="54"/>
        <v>100.00000000004319</v>
      </c>
    </row>
    <row r="98" spans="2:8" ht="15.75" x14ac:dyDescent="0.25">
      <c r="B98" s="1">
        <v>41</v>
      </c>
      <c r="C98" t="e">
        <f>(ABS($C45-#REF!)/#REF!)*100</f>
        <v>#REF!</v>
      </c>
      <c r="D98">
        <f t="shared" si="54"/>
        <v>100.00156250000001</v>
      </c>
      <c r="E98">
        <f t="shared" si="54"/>
        <v>100.00001260080647</v>
      </c>
      <c r="F98">
        <f t="shared" si="54"/>
        <v>100.00000015303625</v>
      </c>
      <c r="G98">
        <f t="shared" si="54"/>
        <v>100.00000000223399</v>
      </c>
      <c r="H98">
        <f t="shared" si="54"/>
        <v>100.00000000003627</v>
      </c>
    </row>
    <row r="99" spans="2:8" ht="15.75" x14ac:dyDescent="0.25">
      <c r="B99" s="1">
        <v>42</v>
      </c>
      <c r="C99" t="e">
        <f>(ABS($C46-#REF!)/#REF!)*100</f>
        <v>#REF!</v>
      </c>
      <c r="D99">
        <f t="shared" ref="D99:H107" si="55">(ABS($C46-D46)/D46)*100</f>
        <v>100.00145093657957</v>
      </c>
      <c r="E99">
        <f t="shared" si="55"/>
        <v>100.00001142469748</v>
      </c>
      <c r="F99">
        <f t="shared" si="55"/>
        <v>100.00000013546229</v>
      </c>
      <c r="G99">
        <f t="shared" si="55"/>
        <v>100.0000000019305</v>
      </c>
      <c r="H99">
        <f t="shared" si="55"/>
        <v>100.00000000003058</v>
      </c>
    </row>
    <row r="100" spans="2:8" ht="15.75" x14ac:dyDescent="0.25">
      <c r="B100" s="1">
        <v>43</v>
      </c>
      <c r="C100" t="e">
        <f>(ABS($C47-#REF!)/#REF!)*100</f>
        <v>#REF!</v>
      </c>
      <c r="D100">
        <f t="shared" si="55"/>
        <v>100.0013497462477</v>
      </c>
      <c r="E100">
        <f t="shared" si="55"/>
        <v>100.00001038266345</v>
      </c>
      <c r="F100">
        <f t="shared" si="55"/>
        <v>100.00000012025536</v>
      </c>
      <c r="G100">
        <f t="shared" si="55"/>
        <v>100.00000000167401</v>
      </c>
      <c r="H100">
        <f t="shared" si="55"/>
        <v>100.00000000002591</v>
      </c>
    </row>
    <row r="101" spans="2:8" ht="15.75" x14ac:dyDescent="0.25">
      <c r="B101" s="1">
        <v>44</v>
      </c>
      <c r="C101" t="e">
        <f>(ABS($C48-#REF!)/#REF!)*100</f>
        <v>#REF!</v>
      </c>
      <c r="D101">
        <f t="shared" si="55"/>
        <v>100.00125775088986</v>
      </c>
      <c r="E101">
        <f t="shared" si="55"/>
        <v>100.00000945677361</v>
      </c>
      <c r="F101">
        <f t="shared" si="55"/>
        <v>100.00000010705175</v>
      </c>
      <c r="G101">
        <f t="shared" si="55"/>
        <v>100.00000000145641</v>
      </c>
      <c r="H101">
        <f t="shared" si="55"/>
        <v>100.00000000002203</v>
      </c>
    </row>
    <row r="102" spans="2:8" ht="15.75" x14ac:dyDescent="0.25">
      <c r="B102" s="1">
        <v>45</v>
      </c>
      <c r="C102" t="e">
        <f>(ABS($C49-#REF!)/#REF!)*100</f>
        <v>#REF!</v>
      </c>
      <c r="D102">
        <f t="shared" si="55"/>
        <v>100.00117392937642</v>
      </c>
      <c r="E102">
        <f t="shared" si="55"/>
        <v>100.00000863183365</v>
      </c>
      <c r="F102">
        <f t="shared" si="55"/>
        <v>100.00000009555016</v>
      </c>
      <c r="G102">
        <f t="shared" si="55"/>
        <v>100.00000000127112</v>
      </c>
      <c r="H102">
        <f t="shared" si="55"/>
        <v>100.0000000000188</v>
      </c>
    </row>
    <row r="103" spans="2:8" ht="15.75" x14ac:dyDescent="0.25">
      <c r="B103" s="1">
        <v>46</v>
      </c>
      <c r="C103" t="e">
        <f>(ABS($C50-#REF!)/#REF!)*100</f>
        <v>#REF!</v>
      </c>
      <c r="D103">
        <f t="shared" si="55"/>
        <v>100.00109739368999</v>
      </c>
      <c r="E103">
        <f t="shared" si="55"/>
        <v>100.00000789491862</v>
      </c>
      <c r="F103">
        <f t="shared" si="55"/>
        <v>100.00000008550009</v>
      </c>
      <c r="G103">
        <f t="shared" si="55"/>
        <v>100.00000000111275</v>
      </c>
      <c r="H103">
        <f t="shared" si="55"/>
        <v>100.0000000000161</v>
      </c>
    </row>
    <row r="104" spans="2:8" ht="15.75" x14ac:dyDescent="0.25">
      <c r="B104" s="1">
        <v>47</v>
      </c>
      <c r="C104" t="e">
        <f>(ABS($C51-#REF!)/#REF!)*100</f>
        <v>#REF!</v>
      </c>
      <c r="D104">
        <f t="shared" si="55"/>
        <v>100.00102736911319</v>
      </c>
      <c r="E104">
        <f t="shared" si="55"/>
        <v>100.00000723499376</v>
      </c>
      <c r="F104">
        <f t="shared" si="55"/>
        <v>100.00000007669223</v>
      </c>
      <c r="G104">
        <f t="shared" si="55"/>
        <v>100.00000000097693</v>
      </c>
      <c r="H104">
        <f t="shared" si="55"/>
        <v>100.00000000001383</v>
      </c>
    </row>
    <row r="105" spans="2:8" ht="15.75" x14ac:dyDescent="0.25">
      <c r="B105" s="1">
        <v>48</v>
      </c>
      <c r="C105" t="e">
        <f>(ABS($C52-#REF!)/#REF!)*100</f>
        <v>#REF!</v>
      </c>
      <c r="D105">
        <f t="shared" si="55"/>
        <v>100.00096317771592</v>
      </c>
      <c r="E105">
        <f t="shared" si="55"/>
        <v>100.00000664260493</v>
      </c>
      <c r="F105">
        <f t="shared" si="55"/>
        <v>100.0000000689511</v>
      </c>
      <c r="G105">
        <f t="shared" si="55"/>
        <v>100.00000000086007</v>
      </c>
      <c r="H105">
        <f t="shared" si="55"/>
        <v>100.00000000001192</v>
      </c>
    </row>
    <row r="106" spans="2:8" ht="15.75" x14ac:dyDescent="0.25">
      <c r="B106" s="1">
        <v>49</v>
      </c>
      <c r="C106" t="e">
        <f>(ABS($C53-#REF!)/#REF!)*100</f>
        <v>#REF!</v>
      </c>
      <c r="D106">
        <f t="shared" si="55"/>
        <v>100.00090422453705</v>
      </c>
      <c r="E106">
        <f t="shared" si="55"/>
        <v>100.00000610962525</v>
      </c>
      <c r="F106">
        <f t="shared" si="55"/>
        <v>100.00000006212895</v>
      </c>
      <c r="G106">
        <f t="shared" si="55"/>
        <v>100.00000000075919</v>
      </c>
      <c r="H106">
        <f t="shared" si="55"/>
        <v>100.00000000001033</v>
      </c>
    </row>
    <row r="107" spans="2:8" ht="15.75" x14ac:dyDescent="0.25">
      <c r="B107" s="1">
        <v>50</v>
      </c>
      <c r="C107" t="e">
        <f>(ABS($C54-#REF!)/#REF!)*100</f>
        <v>#REF!</v>
      </c>
      <c r="D107">
        <f t="shared" si="55"/>
        <v>100.00084998597522</v>
      </c>
      <c r="E107">
        <f t="shared" si="55"/>
        <v>100.00000562904619</v>
      </c>
      <c r="F107">
        <f t="shared" si="55"/>
        <v>100.00000005610097</v>
      </c>
      <c r="G107">
        <f t="shared" si="55"/>
        <v>100.00000000067186</v>
      </c>
      <c r="H107" t="e">
        <f t="shared" si="55"/>
        <v>#VALUE!</v>
      </c>
    </row>
    <row r="109" spans="2:8" x14ac:dyDescent="0.25">
      <c r="B109" s="7" t="s">
        <v>6</v>
      </c>
      <c r="C109" s="6"/>
      <c r="D109" s="12" t="s">
        <v>4</v>
      </c>
      <c r="E109" s="12"/>
      <c r="F109" s="12"/>
      <c r="G109" s="12"/>
      <c r="H109" s="12"/>
    </row>
    <row r="110" spans="2:8" ht="15.75" x14ac:dyDescent="0.25">
      <c r="B110" s="3" t="s">
        <v>0</v>
      </c>
      <c r="C110" s="4">
        <v>1</v>
      </c>
      <c r="D110" s="4">
        <v>2</v>
      </c>
      <c r="E110" s="4">
        <v>3</v>
      </c>
      <c r="F110" s="4">
        <v>4</v>
      </c>
      <c r="G110" s="4">
        <v>5</v>
      </c>
      <c r="H110" s="4">
        <v>6</v>
      </c>
    </row>
    <row r="111" spans="2:8" ht="15.75" x14ac:dyDescent="0.25">
      <c r="B111" s="1">
        <v>1</v>
      </c>
      <c r="C111" t="e">
        <f>(ABS(#REF!-#REF!)/#REF!)*100</f>
        <v>#REF!</v>
      </c>
      <c r="D111" t="e">
        <f>(ABS(D6-#REF!)/D6)*100</f>
        <v>#REF!</v>
      </c>
      <c r="E111" t="e">
        <f>(ABS(E6-#REF!)/E6)*100</f>
        <v>#REF!</v>
      </c>
      <c r="F111" t="e">
        <f>(ABS(F6-#REF!)/F6)*100</f>
        <v>#REF!</v>
      </c>
      <c r="G111" t="e">
        <f>(ABS(G6-#REF!)/G6)*100</f>
        <v>#REF!</v>
      </c>
      <c r="H111" t="e">
        <f>(ABS(H6-#REF!)/H6)*100</f>
        <v>#REF!</v>
      </c>
    </row>
    <row r="112" spans="2:8" ht="15.75" x14ac:dyDescent="0.25">
      <c r="B112" s="1">
        <v>2</v>
      </c>
      <c r="C112" t="e">
        <f>(ABS(#REF!-#REF!)/#REF!)*100</f>
        <v>#REF!</v>
      </c>
      <c r="D112">
        <f t="shared" ref="D112:H121" si="56">(ABS(D7-D6)/D7)*100</f>
        <v>0</v>
      </c>
      <c r="E112">
        <f t="shared" si="56"/>
        <v>30</v>
      </c>
      <c r="F112">
        <f t="shared" si="56"/>
        <v>51.5625</v>
      </c>
      <c r="G112">
        <f t="shared" si="56"/>
        <v>66.766467065868255</v>
      </c>
      <c r="H112">
        <f t="shared" si="56"/>
        <v>77.340219496449322</v>
      </c>
    </row>
    <row r="113" spans="2:8" ht="15.75" x14ac:dyDescent="0.25">
      <c r="B113" s="1">
        <v>3</v>
      </c>
      <c r="C113" t="e">
        <f>(ABS(#REF!-#REF!)/#REF!)*100</f>
        <v>#REF!</v>
      </c>
      <c r="D113">
        <f t="shared" si="56"/>
        <v>0</v>
      </c>
      <c r="E113">
        <f t="shared" si="56"/>
        <v>23.076923076923077</v>
      </c>
      <c r="F113">
        <f t="shared" si="56"/>
        <v>41.284403669724774</v>
      </c>
      <c r="G113">
        <f t="shared" si="56"/>
        <v>55.407209612817084</v>
      </c>
      <c r="H113">
        <f t="shared" si="56"/>
        <v>66.245369361516666</v>
      </c>
    </row>
    <row r="114" spans="2:8" ht="15.75" x14ac:dyDescent="0.25">
      <c r="B114" s="1">
        <v>4</v>
      </c>
      <c r="C114" t="e">
        <f>(ABS(#REF!-#REF!)/#REF!)*100</f>
        <v>#REF!</v>
      </c>
      <c r="D114">
        <f t="shared" si="56"/>
        <v>0</v>
      </c>
      <c r="E114">
        <f t="shared" si="56"/>
        <v>18.75</v>
      </c>
      <c r="F114">
        <f t="shared" si="56"/>
        <v>34.337349397590359</v>
      </c>
      <c r="G114">
        <f t="shared" si="56"/>
        <v>47.104519774011301</v>
      </c>
      <c r="H114">
        <f t="shared" si="56"/>
        <v>57.473820776573071</v>
      </c>
    </row>
    <row r="115" spans="2:8" ht="15.75" x14ac:dyDescent="0.25">
      <c r="B115" s="1">
        <v>5</v>
      </c>
      <c r="C115" t="e">
        <f>(ABS(#REF!-#REF!)/#REF!)*100</f>
        <v>#REF!</v>
      </c>
      <c r="D115">
        <f t="shared" si="56"/>
        <v>0</v>
      </c>
      <c r="E115">
        <f t="shared" si="56"/>
        <v>15.789473684210526</v>
      </c>
      <c r="F115">
        <f t="shared" si="56"/>
        <v>29.361702127659573</v>
      </c>
      <c r="G115">
        <f t="shared" si="56"/>
        <v>40.876826722338208</v>
      </c>
      <c r="H115">
        <f t="shared" si="56"/>
        <v>50.579345088161212</v>
      </c>
    </row>
    <row r="116" spans="2:8" ht="15.75" x14ac:dyDescent="0.25">
      <c r="B116" s="1">
        <v>6</v>
      </c>
      <c r="C116" t="e">
        <f>(ABS(#REF!-#REF!)/#REF!)*100</f>
        <v>#REF!</v>
      </c>
      <c r="D116">
        <f t="shared" si="56"/>
        <v>0</v>
      </c>
      <c r="E116">
        <f t="shared" si="56"/>
        <v>13.636363636363635</v>
      </c>
      <c r="F116">
        <f t="shared" si="56"/>
        <v>25.63291139240506</v>
      </c>
      <c r="G116">
        <f t="shared" si="56"/>
        <v>36.065136145221572</v>
      </c>
      <c r="H116">
        <f t="shared" si="56"/>
        <v>45.084379165513944</v>
      </c>
    </row>
    <row r="117" spans="2:8" ht="15.75" x14ac:dyDescent="0.25">
      <c r="B117" s="1">
        <v>7</v>
      </c>
      <c r="C117" t="e">
        <f>(ABS(#REF!-#REF!)/#REF!)*100</f>
        <v>#REF!</v>
      </c>
      <c r="D117">
        <f t="shared" si="56"/>
        <v>0</v>
      </c>
      <c r="E117">
        <f t="shared" si="56"/>
        <v>12</v>
      </c>
      <c r="F117">
        <f t="shared" si="56"/>
        <v>22.73838630806846</v>
      </c>
      <c r="G117">
        <f t="shared" si="56"/>
        <v>32.248146138542232</v>
      </c>
      <c r="H117">
        <f t="shared" si="56"/>
        <v>40.627753139512315</v>
      </c>
    </row>
    <row r="118" spans="2:8" ht="15.75" x14ac:dyDescent="0.25">
      <c r="B118" s="1">
        <v>8</v>
      </c>
      <c r="C118" t="e">
        <f>(ABS(#REF!-#REF!)/#REF!)*100</f>
        <v>#REF!</v>
      </c>
      <c r="D118">
        <f t="shared" si="56"/>
        <v>0</v>
      </c>
      <c r="E118">
        <f t="shared" si="56"/>
        <v>10.714285714285714</v>
      </c>
      <c r="F118">
        <f t="shared" si="56"/>
        <v>20.428015564202333</v>
      </c>
      <c r="G118">
        <f t="shared" si="56"/>
        <v>29.151717068170168</v>
      </c>
      <c r="H118">
        <f t="shared" si="56"/>
        <v>36.95195774767226</v>
      </c>
    </row>
    <row r="119" spans="2:8" ht="15.75" x14ac:dyDescent="0.25">
      <c r="B119" s="1">
        <v>9</v>
      </c>
      <c r="C119" t="e">
        <f>(ABS(#REF!-#REF!)/#REF!)*100</f>
        <v>#REF!</v>
      </c>
      <c r="D119">
        <f t="shared" si="56"/>
        <v>0</v>
      </c>
      <c r="E119">
        <f t="shared" si="56"/>
        <v>9.67741935483871</v>
      </c>
      <c r="F119">
        <f t="shared" si="56"/>
        <v>18.541996830427891</v>
      </c>
      <c r="G119">
        <f t="shared" si="56"/>
        <v>26.59204214090866</v>
      </c>
      <c r="H119">
        <f t="shared" si="56"/>
        <v>33.873909768351069</v>
      </c>
    </row>
    <row r="120" spans="2:8" ht="15.75" x14ac:dyDescent="0.25">
      <c r="B120" s="1">
        <v>10</v>
      </c>
      <c r="C120" t="e">
        <f>(ABS(#REF!-#REF!)/#REF!)*100</f>
        <v>#REF!</v>
      </c>
      <c r="D120">
        <f t="shared" si="56"/>
        <v>0</v>
      </c>
      <c r="E120">
        <f t="shared" si="56"/>
        <v>8.8235294117647065</v>
      </c>
      <c r="F120">
        <f t="shared" si="56"/>
        <v>16.973684210526315</v>
      </c>
      <c r="G120">
        <f t="shared" si="56"/>
        <v>24.442075337597728</v>
      </c>
      <c r="H120">
        <f t="shared" si="56"/>
        <v>31.261741232856195</v>
      </c>
    </row>
    <row r="121" spans="2:8" ht="15.75" x14ac:dyDescent="0.25">
      <c r="B121" s="1">
        <v>11</v>
      </c>
      <c r="C121" t="e">
        <f>(ABS(#REF!-#REF!)/#REF!)*100</f>
        <v>#REF!</v>
      </c>
      <c r="D121">
        <f t="shared" si="56"/>
        <v>0</v>
      </c>
      <c r="E121">
        <f t="shared" si="56"/>
        <v>8.1081081081081088</v>
      </c>
      <c r="F121">
        <f t="shared" si="56"/>
        <v>15.64927857935627</v>
      </c>
      <c r="G121">
        <f t="shared" si="56"/>
        <v>22.611517518288323</v>
      </c>
      <c r="H121">
        <f t="shared" si="56"/>
        <v>29.018804997251085</v>
      </c>
    </row>
    <row r="122" spans="2:8" ht="15.75" x14ac:dyDescent="0.25">
      <c r="B122" s="1">
        <v>12</v>
      </c>
      <c r="C122" t="e">
        <f>(ABS(#REF!-#REF!)/#REF!)*100</f>
        <v>#REF!</v>
      </c>
      <c r="D122">
        <f t="shared" ref="D122:H131" si="57">(ABS(D17-D16)/D17)*100</f>
        <v>0</v>
      </c>
      <c r="E122">
        <f t="shared" si="57"/>
        <v>7.5</v>
      </c>
      <c r="F122">
        <f t="shared" si="57"/>
        <v>14.516129032258066</v>
      </c>
      <c r="G122">
        <f t="shared" si="57"/>
        <v>21.034572619874915</v>
      </c>
      <c r="H122">
        <f t="shared" si="57"/>
        <v>27.072982174778875</v>
      </c>
    </row>
    <row r="123" spans="2:8" ht="15.75" x14ac:dyDescent="0.25">
      <c r="B123" s="1">
        <v>13</v>
      </c>
      <c r="C123" t="e">
        <f>(ABS(#REF!-#REF!)/#REF!)*100</f>
        <v>#REF!</v>
      </c>
      <c r="D123">
        <f t="shared" si="57"/>
        <v>0</v>
      </c>
      <c r="E123">
        <f t="shared" si="57"/>
        <v>6.9767441860465116</v>
      </c>
      <c r="F123">
        <f t="shared" si="57"/>
        <v>13.535684987694832</v>
      </c>
      <c r="G123">
        <f t="shared" si="57"/>
        <v>19.662235248961931</v>
      </c>
      <c r="H123">
        <f t="shared" si="57"/>
        <v>25.369524499131259</v>
      </c>
    </row>
    <row r="124" spans="2:8" ht="15.75" x14ac:dyDescent="0.25">
      <c r="B124" s="1">
        <v>14</v>
      </c>
      <c r="C124" t="e">
        <f>(ABS(#REF!-#REF!)/#REF!)*100</f>
        <v>#REF!</v>
      </c>
      <c r="D124">
        <f t="shared" si="57"/>
        <v>0</v>
      </c>
      <c r="E124">
        <f t="shared" si="57"/>
        <v>6.5217391304347823</v>
      </c>
      <c r="F124">
        <f t="shared" si="57"/>
        <v>12.679083094555873</v>
      </c>
      <c r="G124">
        <f t="shared" si="57"/>
        <v>18.457292437261707</v>
      </c>
      <c r="H124">
        <f t="shared" si="57"/>
        <v>23.866203662332399</v>
      </c>
    </row>
    <row r="125" spans="2:8" ht="15.75" x14ac:dyDescent="0.25">
      <c r="B125" s="1">
        <v>15</v>
      </c>
      <c r="C125" t="e">
        <f>(ABS(#REF!-#REF!)/#REF!)*100</f>
        <v>#REF!</v>
      </c>
      <c r="D125">
        <f t="shared" si="57"/>
        <v>0</v>
      </c>
      <c r="E125">
        <f t="shared" si="57"/>
        <v>6.1224489795918364</v>
      </c>
      <c r="F125">
        <f t="shared" si="57"/>
        <v>11.92429022082019</v>
      </c>
      <c r="G125">
        <f t="shared" si="57"/>
        <v>17.390997767070161</v>
      </c>
      <c r="H125">
        <f t="shared" si="57"/>
        <v>22.529970699649468</v>
      </c>
    </row>
    <row r="126" spans="2:8" ht="15.75" x14ac:dyDescent="0.25">
      <c r="B126" s="1">
        <v>16</v>
      </c>
      <c r="C126" t="e">
        <f>(ABS(#REF!-#REF!)/#REF!)*100</f>
        <v>#REF!</v>
      </c>
      <c r="D126">
        <f t="shared" si="57"/>
        <v>0</v>
      </c>
      <c r="E126">
        <f t="shared" si="57"/>
        <v>5.7692307692307692</v>
      </c>
      <c r="F126">
        <f t="shared" si="57"/>
        <v>11.254199328107504</v>
      </c>
      <c r="G126">
        <f t="shared" si="57"/>
        <v>16.440804462251553</v>
      </c>
      <c r="H126">
        <f t="shared" si="57"/>
        <v>21.334615806481551</v>
      </c>
    </row>
    <row r="127" spans="2:8" ht="15.75" x14ac:dyDescent="0.25">
      <c r="B127" s="1">
        <v>17</v>
      </c>
      <c r="C127" t="e">
        <f>(ABS(#REF!-#REF!)/#REF!)*100</f>
        <v>#REF!</v>
      </c>
      <c r="D127">
        <f t="shared" si="57"/>
        <v>0</v>
      </c>
      <c r="E127">
        <f t="shared" si="57"/>
        <v>5.4545454545454541</v>
      </c>
      <c r="F127">
        <f t="shared" si="57"/>
        <v>10.655327663831917</v>
      </c>
      <c r="G127">
        <f t="shared" si="57"/>
        <v>15.588786286244799</v>
      </c>
      <c r="H127">
        <f t="shared" si="57"/>
        <v>20.259101298564673</v>
      </c>
    </row>
    <row r="128" spans="2:8" ht="15.75" x14ac:dyDescent="0.25">
      <c r="B128" s="1">
        <v>18</v>
      </c>
      <c r="C128" t="e">
        <f>(ABS(#REF!-#REF!)/#REF!)*100</f>
        <v>#REF!</v>
      </c>
      <c r="D128">
        <f t="shared" si="57"/>
        <v>0</v>
      </c>
      <c r="E128">
        <f t="shared" si="57"/>
        <v>5.1724137931034484</v>
      </c>
      <c r="F128">
        <f t="shared" si="57"/>
        <v>10.116906474820144</v>
      </c>
      <c r="G128">
        <f t="shared" si="57"/>
        <v>14.820515717231055</v>
      </c>
      <c r="H128">
        <f t="shared" si="57"/>
        <v>19.286355003803756</v>
      </c>
    </row>
    <row r="129" spans="2:8" ht="15.75" x14ac:dyDescent="0.25">
      <c r="B129" s="1">
        <v>19</v>
      </c>
      <c r="C129" t="e">
        <f>(ABS(#REF!-#REF!)/#REF!)*100</f>
        <v>#REF!</v>
      </c>
      <c r="D129">
        <f t="shared" si="57"/>
        <v>0</v>
      </c>
      <c r="E129">
        <f t="shared" si="57"/>
        <v>4.918032786885246</v>
      </c>
      <c r="F129">
        <f t="shared" si="57"/>
        <v>9.63023161316538</v>
      </c>
      <c r="G129">
        <f t="shared" si="57"/>
        <v>14.124252677023078</v>
      </c>
      <c r="H129">
        <f t="shared" si="57"/>
        <v>18.402383763531432</v>
      </c>
    </row>
    <row r="130" spans="2:8" ht="15.75" x14ac:dyDescent="0.25">
      <c r="B130" s="1">
        <v>20</v>
      </c>
      <c r="C130" t="e">
        <f>(ABS(#REF!-#REF!)/#REF!)*100</f>
        <v>#REF!</v>
      </c>
      <c r="D130">
        <f t="shared" si="57"/>
        <v>0</v>
      </c>
      <c r="E130">
        <f t="shared" si="57"/>
        <v>4.6875</v>
      </c>
      <c r="F130">
        <f t="shared" si="57"/>
        <v>9.1881918819188204</v>
      </c>
      <c r="G130">
        <f t="shared" si="57"/>
        <v>13.490348300461601</v>
      </c>
      <c r="H130">
        <f t="shared" si="57"/>
        <v>17.59561299702742</v>
      </c>
    </row>
    <row r="131" spans="2:8" ht="15.75" x14ac:dyDescent="0.25">
      <c r="B131" s="1">
        <v>21</v>
      </c>
      <c r="C131" t="e">
        <f>(ABS(#REF!-#REF!)/#REF!)*100</f>
        <v>#REF!</v>
      </c>
      <c r="D131">
        <f t="shared" si="57"/>
        <v>0</v>
      </c>
      <c r="E131">
        <f t="shared" si="57"/>
        <v>4.4776119402985071</v>
      </c>
      <c r="F131">
        <f t="shared" si="57"/>
        <v>8.7849209020531802</v>
      </c>
      <c r="G131">
        <f t="shared" si="57"/>
        <v>12.910800266786051</v>
      </c>
      <c r="H131">
        <f t="shared" si="57"/>
        <v>16.856388294509053</v>
      </c>
    </row>
    <row r="132" spans="2:8" ht="15.75" x14ac:dyDescent="0.25">
      <c r="B132" s="1">
        <v>22</v>
      </c>
      <c r="C132" t="e">
        <f>(ABS(#REF!-#REF!)/#REF!)*100</f>
        <v>#REF!</v>
      </c>
      <c r="D132">
        <f t="shared" ref="D132:H141" si="58">(ABS(D27-D26)/D27)*100</f>
        <v>0</v>
      </c>
      <c r="E132">
        <f t="shared" si="58"/>
        <v>4.2857142857142856</v>
      </c>
      <c r="F132">
        <f t="shared" si="58"/>
        <v>8.4155363748458694</v>
      </c>
      <c r="G132">
        <f t="shared" si="58"/>
        <v>12.378916694685945</v>
      </c>
      <c r="H132">
        <f t="shared" si="58"/>
        <v>16.176594766628519</v>
      </c>
    </row>
    <row r="133" spans="2:8" ht="15.75" x14ac:dyDescent="0.25">
      <c r="B133" s="1">
        <v>23</v>
      </c>
      <c r="C133" t="e">
        <f>(ABS(#REF!-#REF!)/#REF!)*100</f>
        <v>#REF!</v>
      </c>
      <c r="D133">
        <f t="shared" si="58"/>
        <v>0</v>
      </c>
      <c r="E133">
        <f t="shared" si="58"/>
        <v>4.10958904109589</v>
      </c>
      <c r="F133">
        <f t="shared" si="58"/>
        <v>8.0759421932558784</v>
      </c>
      <c r="G133">
        <f t="shared" si="58"/>
        <v>11.889058962114426</v>
      </c>
      <c r="H133">
        <f t="shared" si="58"/>
        <v>15.549363093101782</v>
      </c>
    </row>
    <row r="134" spans="2:8" ht="15.75" x14ac:dyDescent="0.25">
      <c r="B134" s="1">
        <v>24</v>
      </c>
      <c r="C134" t="e">
        <f>(ABS(#REF!-#REF!)/#REF!)*100</f>
        <v>#REF!</v>
      </c>
      <c r="D134">
        <f t="shared" si="58"/>
        <v>0</v>
      </c>
      <c r="E134">
        <f t="shared" si="58"/>
        <v>3.9473684210526314</v>
      </c>
      <c r="F134">
        <f t="shared" si="58"/>
        <v>7.7626764244641917</v>
      </c>
      <c r="G134">
        <f t="shared" si="58"/>
        <v>11.436442689722382</v>
      </c>
      <c r="H134">
        <f t="shared" si="58"/>
        <v>14.9688401816046</v>
      </c>
    </row>
    <row r="135" spans="2:8" ht="15.75" x14ac:dyDescent="0.25">
      <c r="B135" s="1">
        <v>25</v>
      </c>
      <c r="C135" t="e">
        <f>(ABS(#REF!-#REF!)/#REF!)*100</f>
        <v>#REF!</v>
      </c>
      <c r="D135">
        <f t="shared" si="58"/>
        <v>0</v>
      </c>
      <c r="E135">
        <f t="shared" si="58"/>
        <v>3.79746835443038</v>
      </c>
      <c r="F135">
        <f t="shared" si="58"/>
        <v>7.4727932285368812</v>
      </c>
      <c r="G135">
        <f t="shared" si="58"/>
        <v>11.016982128463827</v>
      </c>
      <c r="H135">
        <f t="shared" si="58"/>
        <v>14.43000852224063</v>
      </c>
    </row>
    <row r="136" spans="2:8" ht="15.75" x14ac:dyDescent="0.25">
      <c r="B136" s="1">
        <v>26</v>
      </c>
      <c r="C136" t="e">
        <f>(ABS(#REF!-#REF!)/#REF!)*100</f>
        <v>#REF!</v>
      </c>
      <c r="D136">
        <f t="shared" si="58"/>
        <v>0</v>
      </c>
      <c r="E136">
        <f t="shared" si="58"/>
        <v>3.6585365853658534</v>
      </c>
      <c r="F136">
        <f t="shared" si="58"/>
        <v>7.2037701974865351</v>
      </c>
      <c r="G136">
        <f t="shared" si="58"/>
        <v>10.627167314169887</v>
      </c>
      <c r="H136">
        <f t="shared" si="58"/>
        <v>13.92854263131292</v>
      </c>
    </row>
    <row r="137" spans="2:8" ht="15.75" x14ac:dyDescent="0.25">
      <c r="B137" s="1">
        <v>27</v>
      </c>
      <c r="C137" t="e">
        <f>(ABS(#REF!-#REF!)/#REF!)*100</f>
        <v>#REF!</v>
      </c>
      <c r="D137">
        <f t="shared" si="58"/>
        <v>0</v>
      </c>
      <c r="E137">
        <f t="shared" si="58"/>
        <v>3.5294117647058822</v>
      </c>
      <c r="F137">
        <f t="shared" si="58"/>
        <v>6.9534349551054504</v>
      </c>
      <c r="G137">
        <f t="shared" si="58"/>
        <v>10.26396622516261</v>
      </c>
      <c r="H137">
        <f t="shared" si="58"/>
        <v>13.460694023357741</v>
      </c>
    </row>
    <row r="138" spans="2:8" ht="15.75" x14ac:dyDescent="0.25">
      <c r="B138" s="1">
        <v>28</v>
      </c>
      <c r="C138" t="e">
        <f>(ABS(#REF!-#REF!)/#REF!)*100</f>
        <v>#REF!</v>
      </c>
      <c r="D138">
        <f t="shared" si="58"/>
        <v>0</v>
      </c>
      <c r="E138">
        <f t="shared" si="58"/>
        <v>3.4090909090909087</v>
      </c>
      <c r="F138">
        <f t="shared" si="58"/>
        <v>6.7199065056486162</v>
      </c>
      <c r="G138">
        <f t="shared" si="58"/>
        <v>9.9247462092007197</v>
      </c>
      <c r="H138">
        <f t="shared" si="58"/>
        <v>13.023198328937132</v>
      </c>
    </row>
    <row r="139" spans="2:8" ht="15.75" x14ac:dyDescent="0.25">
      <c r="B139" s="1">
        <v>29</v>
      </c>
      <c r="C139" t="e">
        <f>(ABS(#REF!-#REF!)/#REF!)*100</f>
        <v>#REF!</v>
      </c>
      <c r="D139">
        <f t="shared" si="58"/>
        <v>0</v>
      </c>
      <c r="E139">
        <f t="shared" si="58"/>
        <v>3.296703296703297</v>
      </c>
      <c r="F139">
        <f t="shared" si="58"/>
        <v>6.5015479876160995</v>
      </c>
      <c r="G139">
        <f t="shared" si="58"/>
        <v>9.6072103988878048</v>
      </c>
      <c r="H139">
        <f t="shared" si="58"/>
        <v>12.613199752025897</v>
      </c>
    </row>
    <row r="140" spans="2:8" ht="15.75" x14ac:dyDescent="0.25">
      <c r="B140" s="1">
        <v>30</v>
      </c>
      <c r="C140" t="e">
        <f>(ABS(#REF!-#REF!)/#REF!)*100</f>
        <v>#REF!</v>
      </c>
      <c r="D140">
        <f t="shared" si="58"/>
        <v>0</v>
      </c>
      <c r="E140">
        <f t="shared" si="58"/>
        <v>3.1914893617021276</v>
      </c>
      <c r="F140">
        <f t="shared" si="58"/>
        <v>6.2969283276450518</v>
      </c>
      <c r="G140">
        <f t="shared" si="58"/>
        <v>9.309345886690588</v>
      </c>
      <c r="H140">
        <f t="shared" si="58"/>
        <v>12.228189213712206</v>
      </c>
    </row>
    <row r="141" spans="2:8" ht="15.75" x14ac:dyDescent="0.25">
      <c r="B141" s="1">
        <v>31</v>
      </c>
      <c r="C141" t="e">
        <f>(ABS(#REF!-#REF!)/#REF!)*100</f>
        <v>#REF!</v>
      </c>
      <c r="D141">
        <f t="shared" si="58"/>
        <v>0</v>
      </c>
      <c r="E141">
        <f t="shared" si="58"/>
        <v>3.0927835051546393</v>
      </c>
      <c r="F141">
        <f t="shared" si="58"/>
        <v>6.1047908988944073</v>
      </c>
      <c r="G141">
        <f t="shared" si="58"/>
        <v>9.029381200942737</v>
      </c>
      <c r="H141">
        <f t="shared" si="58"/>
        <v>11.865953380659535</v>
      </c>
    </row>
    <row r="142" spans="2:8" ht="15.75" x14ac:dyDescent="0.25">
      <c r="B142" s="1">
        <v>32</v>
      </c>
      <c r="C142" t="e">
        <f>(ABS(#REF!-#REF!)/#REF!)*100</f>
        <v>#REF!</v>
      </c>
      <c r="D142">
        <f t="shared" ref="D142:H151" si="59">(ABS(D37-D36)/D37)*100</f>
        <v>0</v>
      </c>
      <c r="E142">
        <f t="shared" si="59"/>
        <v>3</v>
      </c>
      <c r="F142">
        <f t="shared" si="59"/>
        <v>5.9240277359059395</v>
      </c>
      <c r="G142">
        <f t="shared" si="59"/>
        <v>8.7657511939760226</v>
      </c>
      <c r="H142">
        <f t="shared" si="59"/>
        <v>11.524532412027904</v>
      </c>
    </row>
    <row r="143" spans="2:8" ht="15.75" x14ac:dyDescent="0.25">
      <c r="B143" s="1">
        <v>33</v>
      </c>
      <c r="C143" t="e">
        <f>(ABS(#REF!-#REF!)/#REF!)*100</f>
        <v>#REF!</v>
      </c>
      <c r="D143">
        <f t="shared" si="59"/>
        <v>0</v>
      </c>
      <c r="E143">
        <f t="shared" si="59"/>
        <v>2.912621359223301</v>
      </c>
      <c r="F143">
        <f t="shared" si="59"/>
        <v>5.7536581900838186</v>
      </c>
      <c r="G143">
        <f t="shared" si="59"/>
        <v>8.5170678790938794</v>
      </c>
      <c r="H143">
        <f t="shared" si="59"/>
        <v>11.202184736611217</v>
      </c>
    </row>
    <row r="144" spans="2:8" ht="15.75" x14ac:dyDescent="0.25">
      <c r="B144" s="1">
        <v>34</v>
      </c>
      <c r="C144" t="e">
        <f>(ABS(#REF!-#REF!)/#REF!)*100</f>
        <v>#REF!</v>
      </c>
      <c r="D144">
        <f t="shared" si="59"/>
        <v>0</v>
      </c>
      <c r="E144">
        <f t="shared" si="59"/>
        <v>2.8301886792452833</v>
      </c>
      <c r="F144">
        <f t="shared" si="59"/>
        <v>5.5928111587982832</v>
      </c>
      <c r="G144">
        <f t="shared" si="59"/>
        <v>8.2820960738733529</v>
      </c>
      <c r="H144">
        <f t="shared" si="59"/>
        <v>10.897357534768895</v>
      </c>
    </row>
    <row r="145" spans="2:8" ht="15.75" x14ac:dyDescent="0.25">
      <c r="B145" s="1">
        <v>35</v>
      </c>
      <c r="C145" t="e">
        <f>(ABS(#REF!-#REF!)/#REF!)*100</f>
        <v>#REF!</v>
      </c>
      <c r="D145">
        <f t="shared" si="59"/>
        <v>0</v>
      </c>
      <c r="E145">
        <f t="shared" si="59"/>
        <v>2.7522935779816518</v>
      </c>
      <c r="F145">
        <f t="shared" si="59"/>
        <v>5.4407102092580848</v>
      </c>
      <c r="G145">
        <f t="shared" si="59"/>
        <v>8.059732951132375</v>
      </c>
      <c r="H145">
        <f t="shared" si="59"/>
        <v>10.608661877303025</v>
      </c>
    </row>
    <row r="146" spans="2:8" ht="15.75" x14ac:dyDescent="0.25">
      <c r="B146" s="1">
        <v>36</v>
      </c>
      <c r="C146" t="e">
        <f>(ABS(#REF!-#REF!)/#REF!)*100</f>
        <v>#REF!</v>
      </c>
      <c r="D146">
        <f t="shared" si="59"/>
        <v>0</v>
      </c>
      <c r="E146">
        <f t="shared" si="59"/>
        <v>2.6785714285714284</v>
      </c>
      <c r="F146">
        <f t="shared" si="59"/>
        <v>5.2966610617343264</v>
      </c>
      <c r="G146">
        <f t="shared" si="59"/>
        <v>7.8489907857731094</v>
      </c>
      <c r="H146">
        <f t="shared" si="59"/>
        <v>10.334851687399754</v>
      </c>
    </row>
    <row r="147" spans="2:8" ht="15.75" x14ac:dyDescent="0.25">
      <c r="B147" s="1">
        <v>37</v>
      </c>
      <c r="C147" t="e">
        <f>(ABS(#REF!-#REF!)/#REF!)*100</f>
        <v>#REF!</v>
      </c>
      <c r="D147">
        <f t="shared" si="59"/>
        <v>0</v>
      </c>
      <c r="E147">
        <f t="shared" si="59"/>
        <v>2.6086956521739131</v>
      </c>
      <c r="F147">
        <f t="shared" si="59"/>
        <v>5.1600410069483997</v>
      </c>
      <c r="G147">
        <f t="shared" si="59"/>
        <v>7.6489823300131476</v>
      </c>
      <c r="H147">
        <f t="shared" si="59"/>
        <v>10.074805857876566</v>
      </c>
    </row>
    <row r="148" spans="2:8" ht="15.75" x14ac:dyDescent="0.25">
      <c r="B148" s="1">
        <v>38</v>
      </c>
      <c r="C148" t="e">
        <f>(ABS(#REF!-#REF!)/#REF!)*100</f>
        <v>#REF!</v>
      </c>
      <c r="D148">
        <f t="shared" si="59"/>
        <v>0</v>
      </c>
      <c r="E148">
        <f t="shared" si="59"/>
        <v>2.5423728813559325</v>
      </c>
      <c r="F148">
        <f t="shared" si="59"/>
        <v>5.0302899177845095</v>
      </c>
      <c r="G148">
        <f t="shared" si="59"/>
        <v>7.4589083617458511</v>
      </c>
      <c r="H148">
        <f t="shared" si="59"/>
        <v>9.8275129858334385</v>
      </c>
    </row>
    <row r="149" spans="2:8" ht="15.75" x14ac:dyDescent="0.25">
      <c r="B149" s="1">
        <v>39</v>
      </c>
      <c r="C149" t="e">
        <f>(ABS(#REF!-#REF!)/#REF!)*100</f>
        <v>#REF!</v>
      </c>
      <c r="D149">
        <f t="shared" si="59"/>
        <v>0</v>
      </c>
      <c r="E149">
        <f t="shared" si="59"/>
        <v>2.4793388429752068</v>
      </c>
      <c r="F149">
        <f t="shared" si="59"/>
        <v>4.9069025820388852</v>
      </c>
      <c r="G149">
        <f t="shared" si="59"/>
        <v>7.2780470386519749</v>
      </c>
      <c r="H149">
        <f t="shared" si="59"/>
        <v>9.5920582889695929</v>
      </c>
    </row>
    <row r="150" spans="2:8" ht="15.75" x14ac:dyDescent="0.25">
      <c r="B150" s="1">
        <v>40</v>
      </c>
      <c r="C150" t="e">
        <f>(ABS(#REF!-#REF!)/#REF!)*100</f>
        <v>#REF!</v>
      </c>
      <c r="D150">
        <f t="shared" si="59"/>
        <v>0</v>
      </c>
      <c r="E150">
        <f t="shared" si="59"/>
        <v>2.4193548387096775</v>
      </c>
      <c r="F150">
        <f t="shared" si="59"/>
        <v>4.7894221351616064</v>
      </c>
      <c r="G150">
        <f t="shared" si="59"/>
        <v>7.1057447599439536</v>
      </c>
      <c r="H150">
        <f t="shared" si="59"/>
        <v>9.3676123486988239</v>
      </c>
    </row>
    <row r="151" spans="2:8" ht="15.75" x14ac:dyDescent="0.25">
      <c r="B151" s="1">
        <v>41</v>
      </c>
      <c r="C151" t="e">
        <f>(ABS(#REF!-#REF!)/#REF!)*100</f>
        <v>#REF!</v>
      </c>
      <c r="D151">
        <f t="shared" si="59"/>
        <v>0</v>
      </c>
      <c r="E151">
        <f t="shared" si="59"/>
        <v>2.3622047244094486</v>
      </c>
      <c r="F151">
        <f t="shared" si="59"/>
        <v>4.6774344132200545</v>
      </c>
      <c r="G151">
        <f t="shared" si="59"/>
        <v>6.9414082925420884</v>
      </c>
      <c r="H151">
        <f t="shared" si="59"/>
        <v>9.1534213895868799</v>
      </c>
    </row>
    <row r="152" spans="2:8" ht="15.75" x14ac:dyDescent="0.25">
      <c r="B152" s="1">
        <v>42</v>
      </c>
      <c r="C152" t="e">
        <f>(ABS(#REF!-#REF!)/#REF!)*100</f>
        <v>#REF!</v>
      </c>
      <c r="D152">
        <f t="shared" ref="D152:H159" si="60">(ABS(D47-D46)/D47)*100</f>
        <v>0</v>
      </c>
      <c r="E152">
        <f t="shared" si="60"/>
        <v>2.3076923076923079</v>
      </c>
      <c r="F152">
        <f t="shared" si="60"/>
        <v>4.5705630791161793</v>
      </c>
      <c r="G152">
        <f t="shared" si="60"/>
        <v>6.7844979622817476</v>
      </c>
      <c r="H152">
        <f t="shared" si="60"/>
        <v>8.9487988561886311</v>
      </c>
    </row>
    <row r="153" spans="2:8" ht="15.75" x14ac:dyDescent="0.25">
      <c r="B153" s="1">
        <v>43</v>
      </c>
      <c r="C153" t="e">
        <f>(ABS(#REF!-#REF!)/#REF!)*100</f>
        <v>#REF!</v>
      </c>
      <c r="D153">
        <f t="shared" si="60"/>
        <v>0</v>
      </c>
      <c r="E153">
        <f t="shared" si="60"/>
        <v>2.2556390977443606</v>
      </c>
      <c r="F153">
        <f t="shared" si="60"/>
        <v>4.4684654013107501</v>
      </c>
      <c r="G153">
        <f t="shared" si="60"/>
        <v>6.6345217458768007</v>
      </c>
      <c r="H153">
        <f t="shared" si="60"/>
        <v>8.7531180898585514</v>
      </c>
    </row>
    <row r="154" spans="2:8" ht="15.75" x14ac:dyDescent="0.25">
      <c r="B154" s="1">
        <v>44</v>
      </c>
      <c r="C154" t="e">
        <f>(ABS(#REF!-#REF!)/#REF!)*100</f>
        <v>#REF!</v>
      </c>
      <c r="D154">
        <f t="shared" si="60"/>
        <v>0</v>
      </c>
      <c r="E154">
        <f t="shared" si="60"/>
        <v>2.2058823529411766</v>
      </c>
      <c r="F154">
        <f t="shared" si="60"/>
        <v>4.3708285853817346</v>
      </c>
      <c r="G154">
        <f t="shared" si="60"/>
        <v>6.4910301276831657</v>
      </c>
      <c r="H154">
        <f t="shared" si="60"/>
        <v>8.565805941677139</v>
      </c>
    </row>
    <row r="155" spans="2:8" ht="15.75" x14ac:dyDescent="0.25">
      <c r="B155" s="1">
        <v>45</v>
      </c>
      <c r="C155" t="e">
        <f>(ABS(#REF!-#REF!)/#REF!)*100</f>
        <v>#REF!</v>
      </c>
      <c r="D155">
        <f t="shared" si="60"/>
        <v>0</v>
      </c>
      <c r="E155">
        <f t="shared" si="60"/>
        <v>2.1582733812949639</v>
      </c>
      <c r="F155">
        <f t="shared" si="60"/>
        <v>4.2773665757693804</v>
      </c>
      <c r="G155">
        <f t="shared" si="60"/>
        <v>6.3536116082519172</v>
      </c>
      <c r="H155">
        <f t="shared" si="60"/>
        <v>8.386337184923967</v>
      </c>
    </row>
    <row r="156" spans="2:8" ht="15.75" x14ac:dyDescent="0.25">
      <c r="B156" s="1">
        <v>46</v>
      </c>
      <c r="C156" t="e">
        <f>(ABS(#REF!-#REF!)/#REF!)*100</f>
        <v>#REF!</v>
      </c>
      <c r="D156">
        <f t="shared" si="60"/>
        <v>0</v>
      </c>
      <c r="E156">
        <f t="shared" si="60"/>
        <v>2.112676056338028</v>
      </c>
      <c r="F156">
        <f t="shared" si="60"/>
        <v>4.187817258883249</v>
      </c>
      <c r="G156">
        <f t="shared" si="60"/>
        <v>6.221888770342308</v>
      </c>
      <c r="H156">
        <f t="shared" si="60"/>
        <v>8.214229612812753</v>
      </c>
    </row>
    <row r="157" spans="2:8" ht="15.75" x14ac:dyDescent="0.25">
      <c r="B157" s="1">
        <v>47</v>
      </c>
      <c r="C157" t="e">
        <f>(ABS(#REF!-#REF!)/#REF!)*100</f>
        <v>#REF!</v>
      </c>
      <c r="D157">
        <f t="shared" si="60"/>
        <v>0</v>
      </c>
      <c r="E157">
        <f t="shared" si="60"/>
        <v>2.0689655172413794</v>
      </c>
      <c r="F157">
        <f t="shared" si="60"/>
        <v>4.1019400100221919</v>
      </c>
      <c r="G157">
        <f t="shared" si="60"/>
        <v>6.0955148233440992</v>
      </c>
      <c r="H157">
        <f t="shared" si="60"/>
        <v>8.0490397254833113</v>
      </c>
    </row>
    <row r="158" spans="2:8" ht="15.75" x14ac:dyDescent="0.25">
      <c r="B158" s="1">
        <v>48</v>
      </c>
      <c r="C158" t="e">
        <f>(ABS(#REF!-#REF!)/#REF!)*100</f>
        <v>#REF!</v>
      </c>
      <c r="D158">
        <f t="shared" si="60"/>
        <v>0</v>
      </c>
      <c r="E158">
        <f t="shared" si="60"/>
        <v>2.0270270270270272</v>
      </c>
      <c r="F158">
        <f t="shared" si="60"/>
        <v>4.019513535797719</v>
      </c>
      <c r="G158">
        <f t="shared" si="60"/>
        <v>5.9741705596098882</v>
      </c>
      <c r="H158">
        <f t="shared" si="60"/>
        <v>7.8903589253028459</v>
      </c>
    </row>
    <row r="159" spans="2:8" ht="15.75" x14ac:dyDescent="0.25">
      <c r="B159" s="1">
        <v>49</v>
      </c>
      <c r="C159" t="e">
        <f>(ABS(#REF!-#REF!)/#REF!)*100</f>
        <v>#REF!</v>
      </c>
      <c r="D159">
        <f t="shared" si="60"/>
        <v>0</v>
      </c>
      <c r="E159">
        <f t="shared" si="60"/>
        <v>1.9867549668874174</v>
      </c>
      <c r="F159">
        <f t="shared" si="60"/>
        <v>3.9403339713550265</v>
      </c>
      <c r="G159">
        <f t="shared" si="60"/>
        <v>5.8575616665520558</v>
      </c>
      <c r="H159" t="e">
        <f t="shared" si="60"/>
        <v>#VALUE!</v>
      </c>
    </row>
  </sheetData>
  <mergeCells count="3">
    <mergeCell ref="D56:H56"/>
    <mergeCell ref="D109:H109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F73D-11DA-4658-A0CD-92514895D08F}">
  <dimension ref="B3:L161"/>
  <sheetViews>
    <sheetView workbookViewId="0"/>
  </sheetViews>
  <sheetFormatPr baseColWidth="10" defaultRowHeight="15" x14ac:dyDescent="0.25"/>
  <cols>
    <col min="2" max="2" width="16.42578125" customWidth="1"/>
    <col min="4" max="4" width="0" hidden="1" customWidth="1"/>
  </cols>
  <sheetData>
    <row r="3" spans="2:12" ht="15.75" x14ac:dyDescent="0.25">
      <c r="B3" s="8" t="s">
        <v>5</v>
      </c>
      <c r="C3" s="9"/>
      <c r="D3" s="9"/>
      <c r="E3" s="9"/>
    </row>
    <row r="4" spans="2:12" x14ac:dyDescent="0.25">
      <c r="L4" s="7" t="s">
        <v>2</v>
      </c>
    </row>
    <row r="5" spans="2:12" ht="18.75" x14ac:dyDescent="0.35">
      <c r="B5" s="3" t="s">
        <v>0</v>
      </c>
      <c r="C5" s="3" t="s">
        <v>1</v>
      </c>
      <c r="D5" s="4">
        <v>0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</row>
    <row r="6" spans="2:12" ht="15.75" x14ac:dyDescent="0.25">
      <c r="B6" s="1">
        <v>1</v>
      </c>
      <c r="C6" s="2">
        <f t="shared" ref="C6:C37" si="0">SIN(B6)</f>
        <v>0.8414709848078965</v>
      </c>
      <c r="D6">
        <f t="shared" ref="D6:D37" si="1">((-1)^D$5/FACT(2*D$5+1))*$B6^(2*D$5+1)</f>
        <v>1</v>
      </c>
      <c r="E6">
        <f t="shared" ref="E6:J15" si="2">(((-1)^E$5/FACT(2*E$5+1))*$B6^(2*E$5+1))+D6</f>
        <v>0.83333333333333337</v>
      </c>
      <c r="F6">
        <f t="shared" si="2"/>
        <v>0.84166666666666667</v>
      </c>
      <c r="G6">
        <f t="shared" si="2"/>
        <v>0.84146825396825398</v>
      </c>
      <c r="H6">
        <f t="shared" si="2"/>
        <v>0.84147100970017641</v>
      </c>
      <c r="I6">
        <f t="shared" si="2"/>
        <v>0.84147098464806802</v>
      </c>
      <c r="J6">
        <f t="shared" si="2"/>
        <v>0.84147098480865845</v>
      </c>
    </row>
    <row r="7" spans="2:12" ht="15.75" x14ac:dyDescent="0.25">
      <c r="B7" s="1">
        <v>2</v>
      </c>
      <c r="C7" s="2">
        <f t="shared" si="0"/>
        <v>0.90929742682568171</v>
      </c>
      <c r="D7">
        <f t="shared" si="1"/>
        <v>2</v>
      </c>
      <c r="E7">
        <f t="shared" si="2"/>
        <v>0.66666666666666674</v>
      </c>
      <c r="F7">
        <f t="shared" si="2"/>
        <v>0.93333333333333335</v>
      </c>
      <c r="G7">
        <f t="shared" si="2"/>
        <v>0.90793650793650793</v>
      </c>
      <c r="H7">
        <f t="shared" si="2"/>
        <v>0.90934744268077605</v>
      </c>
      <c r="I7">
        <f t="shared" si="2"/>
        <v>0.90929613596280268</v>
      </c>
      <c r="J7">
        <f t="shared" si="2"/>
        <v>0.90929745151967378</v>
      </c>
    </row>
    <row r="8" spans="2:12" ht="15.75" x14ac:dyDescent="0.25">
      <c r="B8" s="1">
        <v>3</v>
      </c>
      <c r="C8" s="2">
        <f t="shared" si="0"/>
        <v>0.14112000805986721</v>
      </c>
      <c r="D8">
        <f t="shared" si="1"/>
        <v>3</v>
      </c>
      <c r="E8">
        <f t="shared" si="2"/>
        <v>-1.5</v>
      </c>
      <c r="F8">
        <f t="shared" si="2"/>
        <v>0.52499999999999991</v>
      </c>
      <c r="G8">
        <f t="shared" si="2"/>
        <v>9.107142857142847E-2</v>
      </c>
      <c r="H8">
        <f t="shared" si="2"/>
        <v>0.1453124999999999</v>
      </c>
      <c r="I8">
        <f t="shared" si="2"/>
        <v>0.14087459415584405</v>
      </c>
      <c r="J8">
        <f t="shared" si="2"/>
        <v>0.14113062718531458</v>
      </c>
    </row>
    <row r="9" spans="2:12" ht="15.75" x14ac:dyDescent="0.25">
      <c r="B9" s="1">
        <v>4</v>
      </c>
      <c r="C9" s="2">
        <f t="shared" si="0"/>
        <v>-0.7568024953079282</v>
      </c>
      <c r="D9">
        <f t="shared" si="1"/>
        <v>4</v>
      </c>
      <c r="E9">
        <f t="shared" si="2"/>
        <v>-6.6666666666666661</v>
      </c>
      <c r="F9">
        <f t="shared" si="2"/>
        <v>1.8666666666666671</v>
      </c>
      <c r="G9">
        <f t="shared" si="2"/>
        <v>-1.3841269841269837</v>
      </c>
      <c r="H9">
        <f t="shared" si="2"/>
        <v>-0.66172839506172787</v>
      </c>
      <c r="I9">
        <f t="shared" si="2"/>
        <v>-0.76680455347121956</v>
      </c>
      <c r="J9">
        <f t="shared" si="2"/>
        <v>-0.75602751158306658</v>
      </c>
    </row>
    <row r="10" spans="2:12" ht="15.75" x14ac:dyDescent="0.25">
      <c r="B10" s="1">
        <v>5</v>
      </c>
      <c r="C10" s="2">
        <f t="shared" si="0"/>
        <v>-0.95892427466313845</v>
      </c>
      <c r="D10">
        <f t="shared" si="1"/>
        <v>5</v>
      </c>
      <c r="E10">
        <f t="shared" si="2"/>
        <v>-15.833333333333332</v>
      </c>
      <c r="F10">
        <f t="shared" si="2"/>
        <v>10.208333333333336</v>
      </c>
      <c r="G10">
        <f t="shared" si="2"/>
        <v>-5.2926587301587276</v>
      </c>
      <c r="H10">
        <f t="shared" si="2"/>
        <v>8.9630180776016921E-2</v>
      </c>
      <c r="I10">
        <f t="shared" si="2"/>
        <v>-1.1336172989818796</v>
      </c>
      <c r="J10">
        <f t="shared" si="2"/>
        <v>-0.93758404902067827</v>
      </c>
    </row>
    <row r="11" spans="2:12" ht="15.75" x14ac:dyDescent="0.25">
      <c r="B11" s="1">
        <v>6</v>
      </c>
      <c r="C11" s="2">
        <f t="shared" si="0"/>
        <v>-0.27941549819892586</v>
      </c>
      <c r="D11">
        <f t="shared" si="1"/>
        <v>6</v>
      </c>
      <c r="E11">
        <f t="shared" si="2"/>
        <v>-30</v>
      </c>
      <c r="F11">
        <f t="shared" si="2"/>
        <v>34.799999999999997</v>
      </c>
      <c r="G11">
        <f t="shared" si="2"/>
        <v>-20.742857142857147</v>
      </c>
      <c r="H11">
        <f t="shared" si="2"/>
        <v>7.0285714285714249</v>
      </c>
      <c r="I11">
        <f t="shared" si="2"/>
        <v>-2.0602597402597436</v>
      </c>
      <c r="J11">
        <f t="shared" si="2"/>
        <v>3.716283716283364E-2</v>
      </c>
    </row>
    <row r="12" spans="2:12" ht="15.75" x14ac:dyDescent="0.25">
      <c r="B12" s="1">
        <v>7</v>
      </c>
      <c r="C12" s="2">
        <f t="shared" si="0"/>
        <v>0.65698659871878906</v>
      </c>
      <c r="D12">
        <f t="shared" si="1"/>
        <v>7</v>
      </c>
      <c r="E12">
        <f t="shared" si="2"/>
        <v>-50.166666666666664</v>
      </c>
      <c r="F12">
        <f t="shared" si="2"/>
        <v>89.89166666666668</v>
      </c>
      <c r="G12">
        <f t="shared" si="2"/>
        <v>-73.509722222222223</v>
      </c>
      <c r="H12">
        <f t="shared" si="2"/>
        <v>37.694000771604948</v>
      </c>
      <c r="I12">
        <f t="shared" si="2"/>
        <v>-11.842203107463519</v>
      </c>
      <c r="J12">
        <f t="shared" si="2"/>
        <v>3.7172455468592673</v>
      </c>
    </row>
    <row r="13" spans="2:12" ht="15.75" x14ac:dyDescent="0.25">
      <c r="B13" s="1">
        <v>8</v>
      </c>
      <c r="C13" s="2">
        <f t="shared" si="0"/>
        <v>0.98935824662338179</v>
      </c>
      <c r="D13">
        <f t="shared" si="1"/>
        <v>8</v>
      </c>
      <c r="E13">
        <f t="shared" si="2"/>
        <v>-77.333333333333329</v>
      </c>
      <c r="F13">
        <f t="shared" si="2"/>
        <v>195.73333333333335</v>
      </c>
      <c r="G13">
        <f t="shared" si="2"/>
        <v>-220.36825396825395</v>
      </c>
      <c r="H13">
        <f t="shared" si="2"/>
        <v>149.49982363315701</v>
      </c>
      <c r="I13">
        <f t="shared" si="2"/>
        <v>-65.696148789482095</v>
      </c>
      <c r="J13">
        <f t="shared" si="2"/>
        <v>22.589378358267268</v>
      </c>
    </row>
    <row r="14" spans="2:12" ht="15.75" x14ac:dyDescent="0.25">
      <c r="B14" s="1">
        <v>9</v>
      </c>
      <c r="C14" s="2">
        <f t="shared" si="0"/>
        <v>0.41211848524175659</v>
      </c>
      <c r="D14">
        <f t="shared" si="1"/>
        <v>9</v>
      </c>
      <c r="E14">
        <f t="shared" si="2"/>
        <v>-112.5</v>
      </c>
      <c r="F14">
        <f t="shared" si="2"/>
        <v>379.57499999999999</v>
      </c>
      <c r="G14">
        <f t="shared" si="2"/>
        <v>-569.42678571428564</v>
      </c>
      <c r="H14">
        <f t="shared" si="2"/>
        <v>498.20022321428587</v>
      </c>
      <c r="I14">
        <f t="shared" si="2"/>
        <v>-287.96148336038948</v>
      </c>
      <c r="J14">
        <f t="shared" si="2"/>
        <v>120.23786428415343</v>
      </c>
    </row>
    <row r="15" spans="2:12" ht="15.75" x14ac:dyDescent="0.25">
      <c r="B15" s="1">
        <v>10</v>
      </c>
      <c r="C15" s="2">
        <f t="shared" si="0"/>
        <v>-0.54402111088936977</v>
      </c>
      <c r="D15">
        <f t="shared" si="1"/>
        <v>10</v>
      </c>
      <c r="E15">
        <f t="shared" si="2"/>
        <v>-156.66666666666666</v>
      </c>
      <c r="F15">
        <f t="shared" si="2"/>
        <v>676.66666666666674</v>
      </c>
      <c r="G15">
        <f t="shared" si="2"/>
        <v>-1307.4603174603174</v>
      </c>
      <c r="H15">
        <f t="shared" si="2"/>
        <v>1448.2716049382718</v>
      </c>
      <c r="I15">
        <f t="shared" si="2"/>
        <v>-1056.9392336059002</v>
      </c>
      <c r="J15">
        <f t="shared" si="2"/>
        <v>548.96515007626112</v>
      </c>
    </row>
    <row r="16" spans="2:12" ht="15.75" x14ac:dyDescent="0.25">
      <c r="B16" s="1">
        <v>11</v>
      </c>
      <c r="C16" s="2">
        <f t="shared" si="0"/>
        <v>-0.99999020655070348</v>
      </c>
      <c r="D16">
        <f t="shared" si="1"/>
        <v>11</v>
      </c>
      <c r="E16">
        <f t="shared" ref="E16:J25" si="3">(((-1)^E$5/FACT(2*E$5+1))*$B16^(2*E$5+1))+D16</f>
        <v>-210.83333333333331</v>
      </c>
      <c r="F16">
        <f t="shared" si="3"/>
        <v>1131.2583333333334</v>
      </c>
      <c r="G16">
        <f t="shared" si="3"/>
        <v>-2735.2438492063493</v>
      </c>
      <c r="H16">
        <f t="shared" si="3"/>
        <v>3762.6278742283957</v>
      </c>
      <c r="I16">
        <f t="shared" si="3"/>
        <v>-3385.031021549823</v>
      </c>
      <c r="J16">
        <f t="shared" si="3"/>
        <v>2158.9864553037951</v>
      </c>
    </row>
    <row r="17" spans="2:10" ht="15.75" x14ac:dyDescent="0.25">
      <c r="B17" s="1">
        <v>12</v>
      </c>
      <c r="C17" s="2">
        <f t="shared" si="0"/>
        <v>-0.53657291800043494</v>
      </c>
      <c r="D17">
        <f t="shared" si="1"/>
        <v>12</v>
      </c>
      <c r="E17">
        <f t="shared" si="3"/>
        <v>-276</v>
      </c>
      <c r="F17">
        <f t="shared" si="3"/>
        <v>1797.6</v>
      </c>
      <c r="G17">
        <f t="shared" si="3"/>
        <v>-5311.8857142857141</v>
      </c>
      <c r="H17">
        <f t="shared" si="3"/>
        <v>8907.0857142857149</v>
      </c>
      <c r="I17">
        <f t="shared" si="3"/>
        <v>-9706.8405194805182</v>
      </c>
      <c r="J17">
        <f t="shared" si="3"/>
        <v>7475.2452347652343</v>
      </c>
    </row>
    <row r="18" spans="2:10" ht="15.75" x14ac:dyDescent="0.25">
      <c r="B18" s="1">
        <v>13</v>
      </c>
      <c r="C18" s="2">
        <f t="shared" si="0"/>
        <v>0.42016703682664092</v>
      </c>
      <c r="D18">
        <f t="shared" si="1"/>
        <v>13</v>
      </c>
      <c r="E18">
        <f t="shared" si="3"/>
        <v>-353.16666666666663</v>
      </c>
      <c r="F18">
        <f t="shared" si="3"/>
        <v>2740.9416666666666</v>
      </c>
      <c r="G18">
        <f t="shared" si="3"/>
        <v>-9709.1609126984113</v>
      </c>
      <c r="H18">
        <f t="shared" si="3"/>
        <v>19513.996530533514</v>
      </c>
      <c r="I18">
        <f t="shared" si="3"/>
        <v>-25383.399904977348</v>
      </c>
      <c r="J18">
        <f t="shared" si="3"/>
        <v>23255.446233492752</v>
      </c>
    </row>
    <row r="19" spans="2:10" ht="15.75" x14ac:dyDescent="0.25">
      <c r="B19" s="1">
        <v>14</v>
      </c>
      <c r="C19" s="2">
        <f t="shared" si="0"/>
        <v>0.99060735569487035</v>
      </c>
      <c r="D19">
        <f t="shared" si="1"/>
        <v>14</v>
      </c>
      <c r="E19">
        <f t="shared" si="3"/>
        <v>-443.33333333333331</v>
      </c>
      <c r="F19">
        <f t="shared" si="3"/>
        <v>4038.5333333333333</v>
      </c>
      <c r="G19">
        <f t="shared" si="3"/>
        <v>-16876.844444444447</v>
      </c>
      <c r="H19">
        <f t="shared" si="3"/>
        <v>40059.461728395065</v>
      </c>
      <c r="I19">
        <f t="shared" si="3"/>
        <v>-61390.683815937155</v>
      </c>
      <c r="J19">
        <f t="shared" si="3"/>
        <v>66072.319560275108</v>
      </c>
    </row>
    <row r="20" spans="2:10" ht="15.75" x14ac:dyDescent="0.25">
      <c r="B20" s="1">
        <v>15</v>
      </c>
      <c r="C20" s="2">
        <f t="shared" si="0"/>
        <v>0.65028784015711683</v>
      </c>
      <c r="D20">
        <f t="shared" si="1"/>
        <v>15</v>
      </c>
      <c r="E20">
        <f t="shared" si="3"/>
        <v>-547.5</v>
      </c>
      <c r="F20">
        <f t="shared" si="3"/>
        <v>5780.625</v>
      </c>
      <c r="G20">
        <f t="shared" si="3"/>
        <v>-28120.044642857145</v>
      </c>
      <c r="H20">
        <f t="shared" si="3"/>
        <v>77819.547991071435</v>
      </c>
      <c r="I20">
        <f t="shared" si="3"/>
        <v>-138875.07330560067</v>
      </c>
      <c r="J20">
        <f t="shared" si="3"/>
        <v>173665.24587229174</v>
      </c>
    </row>
    <row r="21" spans="2:10" ht="15.75" x14ac:dyDescent="0.25">
      <c r="B21" s="1">
        <v>16</v>
      </c>
      <c r="C21" s="2">
        <f t="shared" si="0"/>
        <v>-0.2879033166650653</v>
      </c>
      <c r="D21">
        <f t="shared" si="1"/>
        <v>16</v>
      </c>
      <c r="E21">
        <f t="shared" si="3"/>
        <v>-666.66666666666663</v>
      </c>
      <c r="F21">
        <f t="shared" si="3"/>
        <v>8071.4666666666662</v>
      </c>
      <c r="G21">
        <f t="shared" si="3"/>
        <v>-45189.536507936507</v>
      </c>
      <c r="H21">
        <f t="shared" si="3"/>
        <v>144182.9192239859</v>
      </c>
      <c r="I21">
        <f t="shared" si="3"/>
        <v>-296538.43229757901</v>
      </c>
      <c r="J21">
        <f t="shared" si="3"/>
        <v>426696.60609678377</v>
      </c>
    </row>
    <row r="22" spans="2:10" ht="15.75" x14ac:dyDescent="0.25">
      <c r="B22" s="1">
        <v>17</v>
      </c>
      <c r="C22" s="2">
        <f t="shared" si="0"/>
        <v>-0.96139749187955681</v>
      </c>
      <c r="D22">
        <f t="shared" si="1"/>
        <v>17</v>
      </c>
      <c r="E22">
        <f t="shared" si="3"/>
        <v>-801.83333333333326</v>
      </c>
      <c r="F22">
        <f t="shared" si="3"/>
        <v>11030.308333333332</v>
      </c>
      <c r="G22">
        <f t="shared" si="3"/>
        <v>-70386.095039682536</v>
      </c>
      <c r="H22">
        <f t="shared" si="3"/>
        <v>256410.30183256179</v>
      </c>
      <c r="I22">
        <f t="shared" si="3"/>
        <v>-602172.95904087997</v>
      </c>
      <c r="J22">
        <f t="shared" si="3"/>
        <v>988407.56911568809</v>
      </c>
    </row>
    <row r="23" spans="2:10" ht="15.75" x14ac:dyDescent="0.25">
      <c r="B23" s="1">
        <v>18</v>
      </c>
      <c r="C23" s="2">
        <f t="shared" si="0"/>
        <v>-0.75098724677167605</v>
      </c>
      <c r="D23">
        <f t="shared" si="1"/>
        <v>18</v>
      </c>
      <c r="E23">
        <f t="shared" si="3"/>
        <v>-954</v>
      </c>
      <c r="F23">
        <f t="shared" si="3"/>
        <v>14792.4</v>
      </c>
      <c r="G23">
        <f t="shared" si="3"/>
        <v>-106679.82857142857</v>
      </c>
      <c r="H23">
        <f t="shared" si="3"/>
        <v>439945.20000000007</v>
      </c>
      <c r="I23">
        <f t="shared" si="3"/>
        <v>-1170113.9750649352</v>
      </c>
      <c r="J23">
        <f t="shared" si="3"/>
        <v>2173855.0808391604</v>
      </c>
    </row>
    <row r="24" spans="2:10" ht="15.75" x14ac:dyDescent="0.25">
      <c r="B24" s="1">
        <v>19</v>
      </c>
      <c r="C24" s="2">
        <f t="shared" si="0"/>
        <v>0.14987720966295234</v>
      </c>
      <c r="D24">
        <f t="shared" si="1"/>
        <v>19</v>
      </c>
      <c r="E24">
        <f t="shared" si="3"/>
        <v>-1124.1666666666665</v>
      </c>
      <c r="F24">
        <f t="shared" si="3"/>
        <v>19509.991666666665</v>
      </c>
      <c r="G24">
        <f t="shared" si="3"/>
        <v>-157845.51210317461</v>
      </c>
      <c r="H24">
        <f t="shared" si="3"/>
        <v>731395.27763172402</v>
      </c>
      <c r="I24">
        <f t="shared" si="3"/>
        <v>-2186931.3141346248</v>
      </c>
      <c r="J24">
        <f t="shared" si="3"/>
        <v>4566375.7347605797</v>
      </c>
    </row>
    <row r="25" spans="2:10" ht="15.75" x14ac:dyDescent="0.25">
      <c r="B25" s="1">
        <v>20</v>
      </c>
      <c r="C25" s="2">
        <f t="shared" si="0"/>
        <v>0.91294525072762767</v>
      </c>
      <c r="D25">
        <f t="shared" si="1"/>
        <v>20</v>
      </c>
      <c r="E25">
        <f t="shared" si="3"/>
        <v>-1313.3333333333333</v>
      </c>
      <c r="F25">
        <f t="shared" si="3"/>
        <v>25353.333333333336</v>
      </c>
      <c r="G25">
        <f t="shared" si="3"/>
        <v>-228614.92063492062</v>
      </c>
      <c r="H25">
        <f t="shared" si="3"/>
        <v>1182319.8236331569</v>
      </c>
      <c r="I25">
        <f t="shared" si="3"/>
        <v>-3948351.9737053076</v>
      </c>
      <c r="J25">
        <f t="shared" si="3"/>
        <v>9207216.7374189571</v>
      </c>
    </row>
    <row r="26" spans="2:10" ht="15.75" x14ac:dyDescent="0.25">
      <c r="B26" s="1">
        <v>21</v>
      </c>
      <c r="C26" s="2">
        <f t="shared" si="0"/>
        <v>0.83665563853605607</v>
      </c>
      <c r="D26">
        <f t="shared" si="1"/>
        <v>21</v>
      </c>
      <c r="E26">
        <f t="shared" ref="E26:J35" si="4">(((-1)^E$5/FACT(2*E$5+1))*$B26^(2*E$5+1))+D26</f>
        <v>-1522.5</v>
      </c>
      <c r="F26">
        <f t="shared" si="4"/>
        <v>32511.675000000003</v>
      </c>
      <c r="G26">
        <f t="shared" si="4"/>
        <v>-324847.16250000003</v>
      </c>
      <c r="H26">
        <f t="shared" si="4"/>
        <v>1863975.7171875001</v>
      </c>
      <c r="I26">
        <f t="shared" si="4"/>
        <v>-6911214.1913778409</v>
      </c>
      <c r="J26">
        <f t="shared" si="4"/>
        <v>17895572.665528025</v>
      </c>
    </row>
    <row r="27" spans="2:10" ht="15.75" x14ac:dyDescent="0.25">
      <c r="B27" s="1">
        <v>22</v>
      </c>
      <c r="C27" s="2">
        <f t="shared" si="0"/>
        <v>-8.8513092904038762E-3</v>
      </c>
      <c r="D27">
        <f t="shared" si="1"/>
        <v>22</v>
      </c>
      <c r="E27">
        <f t="shared" si="4"/>
        <v>-1752.6666666666665</v>
      </c>
      <c r="F27">
        <f t="shared" si="4"/>
        <v>41194.26666666667</v>
      </c>
      <c r="G27">
        <f t="shared" si="4"/>
        <v>-453718.0126984127</v>
      </c>
      <c r="H27">
        <f t="shared" si="4"/>
        <v>2873192.3097001766</v>
      </c>
      <c r="I27">
        <f t="shared" si="4"/>
        <v>-11765213.108853616</v>
      </c>
      <c r="J27">
        <f t="shared" si="4"/>
        <v>33651378.061531223</v>
      </c>
    </row>
    <row r="28" spans="2:10" ht="15.75" x14ac:dyDescent="0.25">
      <c r="B28" s="1">
        <v>23</v>
      </c>
      <c r="C28" s="2">
        <f t="shared" si="0"/>
        <v>-0.84622040417517064</v>
      </c>
      <c r="D28">
        <f t="shared" si="1"/>
        <v>23</v>
      </c>
      <c r="E28">
        <f t="shared" si="4"/>
        <v>-2004.8333333333333</v>
      </c>
      <c r="F28">
        <f t="shared" si="4"/>
        <v>51631.35833333333</v>
      </c>
      <c r="G28">
        <f t="shared" si="4"/>
        <v>-623929.24623015884</v>
      </c>
      <c r="H28">
        <f t="shared" si="4"/>
        <v>4339564.6400766093</v>
      </c>
      <c r="I28">
        <f t="shared" si="4"/>
        <v>-19530328.685889579</v>
      </c>
      <c r="J28">
        <f t="shared" si="4"/>
        <v>61413091.631008573</v>
      </c>
    </row>
    <row r="29" spans="2:10" ht="15.75" x14ac:dyDescent="0.25">
      <c r="B29" s="1">
        <v>24</v>
      </c>
      <c r="C29" s="2">
        <f t="shared" si="0"/>
        <v>-0.90557836200662389</v>
      </c>
      <c r="D29">
        <f t="shared" si="1"/>
        <v>24</v>
      </c>
      <c r="E29">
        <f t="shared" si="4"/>
        <v>-2280</v>
      </c>
      <c r="F29">
        <f t="shared" si="4"/>
        <v>64075.199999999997</v>
      </c>
      <c r="G29">
        <f t="shared" si="4"/>
        <v>-845938.9714285715</v>
      </c>
      <c r="H29">
        <f t="shared" si="4"/>
        <v>6434174.4000000004</v>
      </c>
      <c r="I29">
        <f t="shared" si="4"/>
        <v>-31687146.526753247</v>
      </c>
      <c r="J29">
        <f t="shared" si="4"/>
        <v>109068499.97202796</v>
      </c>
    </row>
    <row r="30" spans="2:10" ht="15.75" x14ac:dyDescent="0.25">
      <c r="B30" s="1">
        <v>25</v>
      </c>
      <c r="C30" s="2">
        <f t="shared" si="0"/>
        <v>-0.13235175009777303</v>
      </c>
      <c r="D30">
        <f t="shared" si="1"/>
        <v>25</v>
      </c>
      <c r="E30">
        <f t="shared" si="4"/>
        <v>-2579.1666666666665</v>
      </c>
      <c r="F30">
        <f t="shared" si="4"/>
        <v>78801.041666666657</v>
      </c>
      <c r="G30">
        <f t="shared" si="4"/>
        <v>-1132213.9632936507</v>
      </c>
      <c r="H30">
        <f t="shared" si="4"/>
        <v>9380069.0658757724</v>
      </c>
      <c r="I30">
        <f t="shared" si="4"/>
        <v>-50348811.781677768</v>
      </c>
      <c r="J30">
        <f t="shared" si="4"/>
        <v>188949589.04986686</v>
      </c>
    </row>
    <row r="31" spans="2:10" ht="15.75" x14ac:dyDescent="0.25">
      <c r="B31" s="1">
        <v>26</v>
      </c>
      <c r="C31" s="2">
        <f t="shared" si="0"/>
        <v>0.76255845047960269</v>
      </c>
      <c r="D31">
        <f t="shared" si="1"/>
        <v>26</v>
      </c>
      <c r="E31">
        <f t="shared" si="4"/>
        <v>-2903.333333333333</v>
      </c>
      <c r="F31">
        <f t="shared" si="4"/>
        <v>96108.133333333331</v>
      </c>
      <c r="G31">
        <f t="shared" si="4"/>
        <v>-1497504.9968253968</v>
      </c>
      <c r="H31">
        <f t="shared" si="4"/>
        <v>13464751.614109349</v>
      </c>
      <c r="I31">
        <f t="shared" si="4"/>
        <v>-78485116.285816893</v>
      </c>
      <c r="J31">
        <f t="shared" si="4"/>
        <v>319964311.28053015</v>
      </c>
    </row>
    <row r="32" spans="2:10" ht="15.75" x14ac:dyDescent="0.25">
      <c r="B32" s="1">
        <v>27</v>
      </c>
      <c r="C32" s="2">
        <f t="shared" si="0"/>
        <v>0.95637592840450303</v>
      </c>
      <c r="D32">
        <f t="shared" si="1"/>
        <v>27</v>
      </c>
      <c r="E32">
        <f t="shared" si="4"/>
        <v>-3253.5</v>
      </c>
      <c r="F32">
        <f t="shared" si="4"/>
        <v>116320.72499999999</v>
      </c>
      <c r="G32">
        <f t="shared" si="4"/>
        <v>-1959146.1803571428</v>
      </c>
      <c r="H32">
        <f t="shared" si="4"/>
        <v>19054956.23638393</v>
      </c>
      <c r="I32">
        <f t="shared" si="4"/>
        <v>-120211231.5982001</v>
      </c>
      <c r="J32">
        <f t="shared" si="4"/>
        <v>530590376.93649054</v>
      </c>
    </row>
    <row r="33" spans="2:10" ht="15.75" x14ac:dyDescent="0.25">
      <c r="B33" s="1">
        <v>28</v>
      </c>
      <c r="C33" s="2">
        <f t="shared" si="0"/>
        <v>0.27090578830786904</v>
      </c>
      <c r="D33">
        <f t="shared" si="1"/>
        <v>28</v>
      </c>
      <c r="E33">
        <f t="shared" si="4"/>
        <v>-3630.6666666666665</v>
      </c>
      <c r="F33">
        <f t="shared" si="4"/>
        <v>139789.06666666668</v>
      </c>
      <c r="G33">
        <f t="shared" si="4"/>
        <v>-2537379.2888888889</v>
      </c>
      <c r="H33">
        <f t="shared" si="4"/>
        <v>26614009.47160494</v>
      </c>
      <c r="I33">
        <f t="shared" si="4"/>
        <v>-181155888.60318744</v>
      </c>
      <c r="J33">
        <f t="shared" si="4"/>
        <v>863021035.05474341</v>
      </c>
    </row>
    <row r="34" spans="2:10" ht="15.75" x14ac:dyDescent="0.25">
      <c r="B34" s="1">
        <v>29</v>
      </c>
      <c r="C34" s="2">
        <f t="shared" si="0"/>
        <v>-0.66363388421296754</v>
      </c>
      <c r="D34">
        <f t="shared" si="1"/>
        <v>29</v>
      </c>
      <c r="E34">
        <f t="shared" si="4"/>
        <v>-4035.833333333333</v>
      </c>
      <c r="F34">
        <f t="shared" si="4"/>
        <v>166890.40833333333</v>
      </c>
      <c r="G34">
        <f t="shared" si="4"/>
        <v>-3255704.0974206352</v>
      </c>
      <c r="H34">
        <f t="shared" si="4"/>
        <v>36722101.171177804</v>
      </c>
      <c r="I34">
        <f t="shared" si="4"/>
        <v>-268926391.83692479</v>
      </c>
      <c r="J34">
        <f t="shared" si="4"/>
        <v>1378832471.1106024</v>
      </c>
    </row>
    <row r="35" spans="2:10" ht="15.75" x14ac:dyDescent="0.25">
      <c r="B35" s="1">
        <v>30</v>
      </c>
      <c r="C35" s="2">
        <f t="shared" si="0"/>
        <v>-0.98803162409286183</v>
      </c>
      <c r="D35">
        <f t="shared" si="1"/>
        <v>30</v>
      </c>
      <c r="E35">
        <f t="shared" si="4"/>
        <v>-4470</v>
      </c>
      <c r="F35">
        <f t="shared" si="4"/>
        <v>198030</v>
      </c>
      <c r="G35">
        <f t="shared" si="4"/>
        <v>-4141255.7142857146</v>
      </c>
      <c r="H35">
        <f t="shared" si="4"/>
        <v>50099815.714285716</v>
      </c>
      <c r="I35">
        <f t="shared" si="4"/>
        <v>-393690768.70129871</v>
      </c>
      <c r="J35">
        <f t="shared" si="4"/>
        <v>2166639526.0039959</v>
      </c>
    </row>
    <row r="36" spans="2:10" ht="15.75" x14ac:dyDescent="0.25">
      <c r="B36" s="1">
        <v>31</v>
      </c>
      <c r="C36" s="2">
        <f t="shared" si="0"/>
        <v>-0.40403764532306502</v>
      </c>
      <c r="D36">
        <f t="shared" si="1"/>
        <v>31</v>
      </c>
      <c r="E36">
        <f t="shared" ref="E36:J45" si="5">(((-1)^E$5/FACT(2*E$5+1))*$B36^(2*E$5+1))+D36</f>
        <v>-4934.1666666666661</v>
      </c>
      <c r="F36">
        <f t="shared" si="5"/>
        <v>233642.09166666667</v>
      </c>
      <c r="G36">
        <f t="shared" si="5"/>
        <v>-5225209.9144841265</v>
      </c>
      <c r="H36">
        <f t="shared" si="5"/>
        <v>67635300.889834106</v>
      </c>
      <c r="I36">
        <f t="shared" si="5"/>
        <v>-568900616.22789168</v>
      </c>
      <c r="J36">
        <f t="shared" si="5"/>
        <v>3352323847.5550203</v>
      </c>
    </row>
    <row r="37" spans="2:10" ht="15.75" x14ac:dyDescent="0.25">
      <c r="B37" s="1">
        <v>32</v>
      </c>
      <c r="C37" s="2">
        <f t="shared" si="0"/>
        <v>0.55142668124169059</v>
      </c>
      <c r="D37">
        <f t="shared" si="1"/>
        <v>32</v>
      </c>
      <c r="E37">
        <f t="shared" si="5"/>
        <v>-5429.333333333333</v>
      </c>
      <c r="F37">
        <f t="shared" si="5"/>
        <v>274190.93333333335</v>
      </c>
      <c r="G37">
        <f t="shared" si="5"/>
        <v>-6543217.4730158728</v>
      </c>
      <c r="H37">
        <f t="shared" si="5"/>
        <v>90415479.8617284</v>
      </c>
      <c r="I37">
        <f t="shared" si="5"/>
        <v>-812181848.05443645</v>
      </c>
      <c r="J37">
        <f t="shared" si="5"/>
        <v>5112559586.4721832</v>
      </c>
    </row>
    <row r="38" spans="2:10" ht="15.75" x14ac:dyDescent="0.25">
      <c r="B38" s="1">
        <v>33</v>
      </c>
      <c r="C38" s="2">
        <f t="shared" ref="C38:C55" si="6">SIN(B38)</f>
        <v>0.99991186010726718</v>
      </c>
      <c r="D38">
        <f t="shared" ref="D38:D55" si="7">((-1)^D$5/FACT(2*D$5+1))*$B38^(2*D$5+1)</f>
        <v>33</v>
      </c>
      <c r="E38">
        <f t="shared" si="5"/>
        <v>-5956.5</v>
      </c>
      <c r="F38">
        <f t="shared" si="5"/>
        <v>320171.77500000002</v>
      </c>
      <c r="G38">
        <f t="shared" si="5"/>
        <v>-8135868.4982142858</v>
      </c>
      <c r="H38">
        <f t="shared" si="5"/>
        <v>119761740.63415179</v>
      </c>
      <c r="I38">
        <f t="shared" si="5"/>
        <v>-1146424589.7762725</v>
      </c>
      <c r="J38">
        <f t="shared" si="5"/>
        <v>7692529985.9734182</v>
      </c>
    </row>
    <row r="39" spans="2:10" ht="15.75" x14ac:dyDescent="0.25">
      <c r="B39" s="1">
        <v>34</v>
      </c>
      <c r="C39" s="2">
        <f t="shared" si="6"/>
        <v>0.52908268612002385</v>
      </c>
      <c r="D39">
        <f t="shared" si="7"/>
        <v>34</v>
      </c>
      <c r="E39">
        <f t="shared" si="5"/>
        <v>-6516.6666666666661</v>
      </c>
      <c r="F39">
        <f t="shared" si="5"/>
        <v>372111.86666666664</v>
      </c>
      <c r="G39">
        <f t="shared" si="5"/>
        <v>-10049187.765079364</v>
      </c>
      <c r="H39">
        <f t="shared" si="5"/>
        <v>157270567.43350971</v>
      </c>
      <c r="I39">
        <f t="shared" si="5"/>
        <v>-1601107950.835299</v>
      </c>
      <c r="J39">
        <f t="shared" si="5"/>
        <v>11428927735.823307</v>
      </c>
    </row>
    <row r="40" spans="2:10" ht="15.75" x14ac:dyDescent="0.25">
      <c r="B40" s="1">
        <v>35</v>
      </c>
      <c r="C40" s="2">
        <f t="shared" si="6"/>
        <v>-0.42818266949615102</v>
      </c>
      <c r="D40">
        <f t="shared" si="7"/>
        <v>35</v>
      </c>
      <c r="E40">
        <f t="shared" si="5"/>
        <v>-7110.833333333333</v>
      </c>
      <c r="F40">
        <f t="shared" si="5"/>
        <v>430571.45833333337</v>
      </c>
      <c r="G40">
        <f t="shared" si="5"/>
        <v>-12335162.04861111</v>
      </c>
      <c r="H40">
        <f t="shared" si="5"/>
        <v>204859609.42370757</v>
      </c>
      <c r="I40">
        <f t="shared" si="5"/>
        <v>-2213900345.6089325</v>
      </c>
      <c r="J40">
        <f t="shared" si="5"/>
        <v>16779567249.999939</v>
      </c>
    </row>
    <row r="41" spans="2:10" ht="15.75" x14ac:dyDescent="0.25">
      <c r="B41" s="1">
        <v>36</v>
      </c>
      <c r="C41" s="2">
        <f t="shared" si="6"/>
        <v>-0.99177885344311578</v>
      </c>
      <c r="D41">
        <f t="shared" si="7"/>
        <v>36</v>
      </c>
      <c r="E41">
        <f t="shared" si="5"/>
        <v>-7740</v>
      </c>
      <c r="F41">
        <f t="shared" si="5"/>
        <v>496144.8</v>
      </c>
      <c r="G41">
        <f t="shared" si="5"/>
        <v>-15052300.457142856</v>
      </c>
      <c r="H41">
        <f t="shared" si="5"/>
        <v>264819714.17142859</v>
      </c>
      <c r="I41">
        <f t="shared" si="5"/>
        <v>-3032581476.3615584</v>
      </c>
      <c r="J41">
        <f t="shared" si="5"/>
        <v>24361213029.604794</v>
      </c>
    </row>
    <row r="42" spans="2:10" ht="15.75" x14ac:dyDescent="0.25">
      <c r="B42" s="1">
        <v>37</v>
      </c>
      <c r="C42" s="2">
        <f t="shared" si="6"/>
        <v>-0.6435381333569995</v>
      </c>
      <c r="D42">
        <f t="shared" si="7"/>
        <v>37</v>
      </c>
      <c r="E42">
        <f t="shared" si="5"/>
        <v>-8405.1666666666661</v>
      </c>
      <c r="F42">
        <f t="shared" si="5"/>
        <v>569461.14166666672</v>
      </c>
      <c r="G42">
        <f t="shared" si="5"/>
        <v>-18266228.765674606</v>
      </c>
      <c r="H42">
        <f t="shared" si="5"/>
        <v>339873486.2780782</v>
      </c>
      <c r="I42">
        <f t="shared" si="5"/>
        <v>-4117338058.2209902</v>
      </c>
      <c r="J42">
        <f t="shared" si="5"/>
        <v>34997550431.645828</v>
      </c>
    </row>
    <row r="43" spans="2:10" ht="15.75" x14ac:dyDescent="0.25">
      <c r="B43" s="1">
        <v>38</v>
      </c>
      <c r="C43" s="2">
        <f t="shared" si="6"/>
        <v>0.29636857870938532</v>
      </c>
      <c r="D43">
        <f t="shared" si="7"/>
        <v>38</v>
      </c>
      <c r="E43">
        <f t="shared" si="5"/>
        <v>-9107.3333333333321</v>
      </c>
      <c r="F43">
        <f t="shared" si="5"/>
        <v>651185.73333333328</v>
      </c>
      <c r="G43">
        <f t="shared" si="5"/>
        <v>-22050318.749206349</v>
      </c>
      <c r="H43">
        <f t="shared" si="5"/>
        <v>433240965.59506172</v>
      </c>
      <c r="I43">
        <f t="shared" si="5"/>
        <v>-5543491894.3424215</v>
      </c>
      <c r="J43">
        <f t="shared" si="5"/>
        <v>49779599450.207092</v>
      </c>
    </row>
    <row r="44" spans="2:10" ht="15.75" x14ac:dyDescent="0.25">
      <c r="B44" s="1">
        <v>39</v>
      </c>
      <c r="C44" s="2">
        <f t="shared" si="6"/>
        <v>0.96379538628408779</v>
      </c>
      <c r="D44">
        <f t="shared" si="7"/>
        <v>39</v>
      </c>
      <c r="E44">
        <f t="shared" si="5"/>
        <v>-9847.5</v>
      </c>
      <c r="F44">
        <f t="shared" si="5"/>
        <v>742020.82499999995</v>
      </c>
      <c r="G44">
        <f t="shared" si="5"/>
        <v>-26486353.516071428</v>
      </c>
      <c r="H44">
        <f t="shared" si="5"/>
        <v>548713054.43906248</v>
      </c>
      <c r="I44">
        <f t="shared" si="5"/>
        <v>-7404726031.9223814</v>
      </c>
      <c r="J44">
        <f t="shared" si="5"/>
        <v>70141305060.101685</v>
      </c>
    </row>
    <row r="45" spans="2:10" ht="15.75" x14ac:dyDescent="0.25">
      <c r="B45" s="1">
        <v>40</v>
      </c>
      <c r="C45" s="2">
        <f t="shared" si="6"/>
        <v>0.74511316047934883</v>
      </c>
      <c r="D45">
        <f t="shared" si="7"/>
        <v>40</v>
      </c>
      <c r="E45">
        <f t="shared" si="5"/>
        <v>-10626.666666666666</v>
      </c>
      <c r="F45">
        <f t="shared" si="5"/>
        <v>842706.66666666674</v>
      </c>
      <c r="G45">
        <f t="shared" si="5"/>
        <v>-31665229.84126984</v>
      </c>
      <c r="H45">
        <f t="shared" si="5"/>
        <v>690733359.22398591</v>
      </c>
      <c r="I45">
        <f t="shared" si="5"/>
        <v>-9816882481.7251892</v>
      </c>
      <c r="J45">
        <f t="shared" si="5"/>
        <v>97953536399.804794</v>
      </c>
    </row>
    <row r="46" spans="2:10" ht="15.75" x14ac:dyDescent="0.25">
      <c r="B46" s="1">
        <v>41</v>
      </c>
      <c r="C46" s="2">
        <f t="shared" si="6"/>
        <v>-0.15862266880470899</v>
      </c>
      <c r="D46">
        <f t="shared" si="7"/>
        <v>41</v>
      </c>
      <c r="E46">
        <f t="shared" ref="E46:J55" si="8">(((-1)^E$5/FACT(2*E$5+1))*$B46^(2*E$5+1))+D46</f>
        <v>-11445.833333333332</v>
      </c>
      <c r="F46">
        <f t="shared" si="8"/>
        <v>954022.5083333333</v>
      </c>
      <c r="G46">
        <f t="shared" si="8"/>
        <v>-37687698.499801591</v>
      </c>
      <c r="H46">
        <f t="shared" si="8"/>
        <v>864489148.92623734</v>
      </c>
      <c r="I46">
        <f t="shared" si="8"/>
        <v>-12922413401.284412</v>
      </c>
      <c r="J46">
        <f t="shared" si="8"/>
        <v>135640299335.28032</v>
      </c>
    </row>
    <row r="47" spans="2:10" ht="15.75" x14ac:dyDescent="0.25">
      <c r="B47" s="1">
        <v>42</v>
      </c>
      <c r="C47" s="2">
        <f t="shared" si="6"/>
        <v>-0.91652154791563378</v>
      </c>
      <c r="D47">
        <f t="shared" si="7"/>
        <v>42</v>
      </c>
      <c r="E47">
        <f t="shared" si="8"/>
        <v>-12306</v>
      </c>
      <c r="F47">
        <f t="shared" si="8"/>
        <v>1076787.6000000001</v>
      </c>
      <c r="G47">
        <f t="shared" si="8"/>
        <v>-44665143.600000001</v>
      </c>
      <c r="H47">
        <f t="shared" si="8"/>
        <v>1076012170.8000002</v>
      </c>
      <c r="I47">
        <f t="shared" si="8"/>
        <v>-16895576761.941818</v>
      </c>
      <c r="J47">
        <f t="shared" si="8"/>
        <v>186321621169.83105</v>
      </c>
    </row>
    <row r="48" spans="2:10" ht="15.75" x14ac:dyDescent="0.25">
      <c r="B48" s="1">
        <v>43</v>
      </c>
      <c r="C48" s="2">
        <f t="shared" si="6"/>
        <v>-0.8317747426285983</v>
      </c>
      <c r="D48">
        <f t="shared" si="7"/>
        <v>43</v>
      </c>
      <c r="E48">
        <f t="shared" si="8"/>
        <v>-13208.166666666666</v>
      </c>
      <c r="F48">
        <f t="shared" si="8"/>
        <v>1211862.1916666667</v>
      </c>
      <c r="G48">
        <f t="shared" si="8"/>
        <v>-52720401.916865073</v>
      </c>
      <c r="H48">
        <f t="shared" si="8"/>
        <v>1332290102.7591794</v>
      </c>
      <c r="I48">
        <f t="shared" si="8"/>
        <v>-21948477380.386333</v>
      </c>
      <c r="J48">
        <f t="shared" si="8"/>
        <v>253988311570.48575</v>
      </c>
    </row>
    <row r="49" spans="2:10" ht="15.75" x14ac:dyDescent="0.25">
      <c r="B49" s="1">
        <v>44</v>
      </c>
      <c r="C49" s="2">
        <f t="shared" si="6"/>
        <v>1.7701925105413577E-2</v>
      </c>
      <c r="D49">
        <f t="shared" si="7"/>
        <v>44</v>
      </c>
      <c r="E49">
        <f t="shared" si="8"/>
        <v>-14153.333333333332</v>
      </c>
      <c r="F49">
        <f t="shared" si="8"/>
        <v>1360148.5333333334</v>
      </c>
      <c r="G49">
        <f t="shared" si="8"/>
        <v>-61988623.225396827</v>
      </c>
      <c r="H49">
        <f t="shared" si="8"/>
        <v>1641389461.8426809</v>
      </c>
      <c r="I49">
        <f t="shared" si="8"/>
        <v>-28338064835.355484</v>
      </c>
      <c r="J49">
        <f t="shared" si="8"/>
        <v>343714650032.43713</v>
      </c>
    </row>
    <row r="50" spans="2:10" ht="15.75" x14ac:dyDescent="0.25">
      <c r="B50" s="1">
        <v>45</v>
      </c>
      <c r="C50" s="2">
        <f t="shared" si="6"/>
        <v>0.85090352453411844</v>
      </c>
      <c r="D50">
        <f t="shared" si="7"/>
        <v>45</v>
      </c>
      <c r="E50">
        <f t="shared" si="8"/>
        <v>-15142.5</v>
      </c>
      <c r="F50">
        <f t="shared" si="8"/>
        <v>1522591.875</v>
      </c>
      <c r="G50">
        <f t="shared" si="8"/>
        <v>-72618172.633928567</v>
      </c>
      <c r="H50">
        <f t="shared" si="8"/>
        <v>2012590829.1796877</v>
      </c>
      <c r="I50">
        <f t="shared" si="8"/>
        <v>-36374211249.661888</v>
      </c>
      <c r="J50">
        <f t="shared" si="8"/>
        <v>461916008042.9931</v>
      </c>
    </row>
    <row r="51" spans="2:10" ht="15.75" x14ac:dyDescent="0.25">
      <c r="B51" s="1">
        <v>46</v>
      </c>
      <c r="C51" s="2">
        <f t="shared" si="6"/>
        <v>0.90178834764880922</v>
      </c>
      <c r="D51">
        <f t="shared" si="7"/>
        <v>46</v>
      </c>
      <c r="E51">
        <f t="shared" si="8"/>
        <v>-16176.666666666666</v>
      </c>
      <c r="F51">
        <f t="shared" si="8"/>
        <v>1700181.4666666666</v>
      </c>
      <c r="G51">
        <f t="shared" si="8"/>
        <v>-84771575.917460322</v>
      </c>
      <c r="H51">
        <f t="shared" si="8"/>
        <v>2456537293.8716049</v>
      </c>
      <c r="I51">
        <f t="shared" si="8"/>
        <v>-46429004237.707146</v>
      </c>
      <c r="J51">
        <f t="shared" si="8"/>
        <v>616659494998.32251</v>
      </c>
    </row>
    <row r="52" spans="2:10" ht="15.75" x14ac:dyDescent="0.25">
      <c r="B52" s="1">
        <v>47</v>
      </c>
      <c r="C52" s="2">
        <f t="shared" si="6"/>
        <v>0.123573122745224</v>
      </c>
      <c r="D52">
        <f t="shared" si="7"/>
        <v>47</v>
      </c>
      <c r="E52">
        <f t="shared" si="8"/>
        <v>-17256.833333333332</v>
      </c>
      <c r="F52">
        <f t="shared" si="8"/>
        <v>1893951.5583333333</v>
      </c>
      <c r="G52">
        <f t="shared" si="8"/>
        <v>-98626508.850992054</v>
      </c>
      <c r="H52">
        <f t="shared" si="8"/>
        <v>2985397061.2073388</v>
      </c>
      <c r="I52">
        <f t="shared" si="8"/>
        <v>-58947403541.145874</v>
      </c>
      <c r="J52">
        <f t="shared" si="8"/>
        <v>818036933193.45801</v>
      </c>
    </row>
    <row r="53" spans="2:10" ht="15.75" x14ac:dyDescent="0.25">
      <c r="B53" s="1">
        <v>48</v>
      </c>
      <c r="C53" s="2">
        <f t="shared" si="6"/>
        <v>-0.76825466132366682</v>
      </c>
      <c r="D53">
        <f t="shared" si="7"/>
        <v>48</v>
      </c>
      <c r="E53">
        <f t="shared" si="8"/>
        <v>-18384</v>
      </c>
      <c r="F53">
        <f t="shared" si="8"/>
        <v>2104982.4</v>
      </c>
      <c r="G53">
        <f t="shared" si="8"/>
        <v>-114376831.54285714</v>
      </c>
      <c r="H53">
        <f t="shared" si="8"/>
        <v>3613041214.6285715</v>
      </c>
      <c r="I53">
        <f t="shared" si="8"/>
        <v>-74459424043.362076</v>
      </c>
      <c r="J53">
        <f t="shared" si="8"/>
        <v>1078610832074.6536</v>
      </c>
    </row>
    <row r="54" spans="2:10" ht="15.75" x14ac:dyDescent="0.25">
      <c r="B54" s="1">
        <v>49</v>
      </c>
      <c r="C54" s="2">
        <f t="shared" si="6"/>
        <v>-0.95375265275947185</v>
      </c>
      <c r="D54">
        <f t="shared" si="7"/>
        <v>49</v>
      </c>
      <c r="E54">
        <f t="shared" si="8"/>
        <v>-19559.166666666664</v>
      </c>
      <c r="F54">
        <f t="shared" si="8"/>
        <v>2334401.2416666667</v>
      </c>
      <c r="G54">
        <f t="shared" si="8"/>
        <v>-132233668.76805557</v>
      </c>
      <c r="H54">
        <f t="shared" si="8"/>
        <v>4355237665.8617086</v>
      </c>
      <c r="I54">
        <f t="shared" si="8"/>
        <v>-93594023010.920715</v>
      </c>
      <c r="J54">
        <f t="shared" si="8"/>
        <v>1413945559584.9419</v>
      </c>
    </row>
    <row r="55" spans="2:10" ht="15.75" x14ac:dyDescent="0.25">
      <c r="B55" s="1">
        <v>50</v>
      </c>
      <c r="C55" s="2">
        <f t="shared" si="6"/>
        <v>-0.26237485370392877</v>
      </c>
      <c r="D55">
        <f t="shared" si="7"/>
        <v>50</v>
      </c>
      <c r="E55">
        <f t="shared" si="8"/>
        <v>-20783.333333333332</v>
      </c>
      <c r="F55">
        <f t="shared" si="8"/>
        <v>2583383.333333333</v>
      </c>
      <c r="G55">
        <f t="shared" si="8"/>
        <v>-152426537.30158728</v>
      </c>
      <c r="H55">
        <f t="shared" si="8"/>
        <v>5229862373.6331577</v>
      </c>
      <c r="I55">
        <f t="shared" si="8"/>
        <v>-117094885602.15648</v>
      </c>
      <c r="J55">
        <f t="shared" si="8"/>
        <v>1843237614009.8569</v>
      </c>
    </row>
    <row r="57" spans="2:10" x14ac:dyDescent="0.25">
      <c r="B57" s="7" t="s">
        <v>3</v>
      </c>
      <c r="C57" s="6"/>
      <c r="D57" s="12" t="s">
        <v>4</v>
      </c>
      <c r="E57" s="12"/>
      <c r="F57" s="12"/>
      <c r="G57" s="12"/>
      <c r="H57" s="12"/>
      <c r="J57" s="5" t="s">
        <v>7</v>
      </c>
    </row>
    <row r="58" spans="2:10" ht="15.75" x14ac:dyDescent="0.25">
      <c r="B58" s="3" t="s">
        <v>0</v>
      </c>
      <c r="C58" s="4">
        <v>1</v>
      </c>
      <c r="D58" s="4">
        <v>2</v>
      </c>
      <c r="E58" s="4">
        <v>3</v>
      </c>
      <c r="F58" s="4">
        <v>4</v>
      </c>
      <c r="G58" s="4">
        <v>5</v>
      </c>
      <c r="H58" s="4">
        <v>6</v>
      </c>
    </row>
    <row r="59" spans="2:10" ht="15.75" x14ac:dyDescent="0.25">
      <c r="B59" s="1">
        <v>1</v>
      </c>
      <c r="C59">
        <f t="shared" ref="C59:C90" si="9">(ABS($C6-E6)/E6)*100</f>
        <v>0.97651817694757603</v>
      </c>
      <c r="D59">
        <f t="shared" ref="D59:D90" si="10">(ABS($C6-F6)/F6)*100</f>
        <v>2.3249329754871588E-2</v>
      </c>
      <c r="E59">
        <f t="shared" ref="E59:E90" si="11">(ABS($C6-G6)/G6)*100</f>
        <v>3.2453269979589055E-4</v>
      </c>
      <c r="F59">
        <f t="shared" ref="F59:F90" si="12">(ABS($C6-H6)/H6)*100</f>
        <v>2.9581862734471148E-6</v>
      </c>
      <c r="G59">
        <f t="shared" ref="G59:G90" si="13">(ABS($C6-I6)/I6)*100</f>
        <v>1.8993938792553914E-8</v>
      </c>
      <c r="H59">
        <f t="shared" ref="H59:H90" si="14">(ABS($C6-J6)/J6)*100</f>
        <v>9.0549297070950501E-11</v>
      </c>
    </row>
    <row r="60" spans="2:10" ht="15.75" x14ac:dyDescent="0.25">
      <c r="B60" s="1">
        <v>2</v>
      </c>
      <c r="C60">
        <f t="shared" si="9"/>
        <v>36.394614023852242</v>
      </c>
      <c r="D60">
        <f t="shared" si="10"/>
        <v>2.5752756972483897</v>
      </c>
      <c r="E60">
        <f t="shared" si="11"/>
        <v>0.14989141611529383</v>
      </c>
      <c r="F60">
        <f t="shared" si="12"/>
        <v>5.5001919779853565E-3</v>
      </c>
      <c r="G60">
        <f t="shared" si="13"/>
        <v>1.4196286863864271E-4</v>
      </c>
      <c r="H60">
        <f t="shared" si="14"/>
        <v>2.7157221250447634E-6</v>
      </c>
    </row>
    <row r="61" spans="2:10" ht="15.75" x14ac:dyDescent="0.25">
      <c r="B61" s="1">
        <v>3</v>
      </c>
      <c r="C61">
        <f t="shared" si="9"/>
        <v>-109.40800053732447</v>
      </c>
      <c r="D61">
        <f t="shared" si="10"/>
        <v>73.119998464787187</v>
      </c>
      <c r="E61">
        <f t="shared" si="11"/>
        <v>54.955302967697506</v>
      </c>
      <c r="F61">
        <f t="shared" si="12"/>
        <v>2.8851557437472271</v>
      </c>
      <c r="G61">
        <f t="shared" si="13"/>
        <v>0.17420735477091773</v>
      </c>
      <c r="H61">
        <f t="shared" si="14"/>
        <v>7.5243238545383492E-3</v>
      </c>
    </row>
    <row r="62" spans="2:10" ht="15.75" x14ac:dyDescent="0.25">
      <c r="B62" s="1">
        <v>4</v>
      </c>
      <c r="C62">
        <f t="shared" si="9"/>
        <v>-88.647962570381083</v>
      </c>
      <c r="D62">
        <f t="shared" si="10"/>
        <v>140.54299082006759</v>
      </c>
      <c r="E62">
        <f t="shared" si="11"/>
        <v>-45.32275549954187</v>
      </c>
      <c r="F62">
        <f t="shared" si="12"/>
        <v>-14.367541268548942</v>
      </c>
      <c r="G62">
        <f t="shared" si="13"/>
        <v>-1.3043816860519943</v>
      </c>
      <c r="H62">
        <f t="shared" si="14"/>
        <v>-0.10250734437413031</v>
      </c>
    </row>
    <row r="63" spans="2:10" ht="15.75" x14ac:dyDescent="0.25">
      <c r="B63" s="1">
        <v>5</v>
      </c>
      <c r="C63">
        <f t="shared" si="9"/>
        <v>-93.94363616002228</v>
      </c>
      <c r="D63">
        <f t="shared" si="10"/>
        <v>109.39354391506748</v>
      </c>
      <c r="E63">
        <f t="shared" si="11"/>
        <v>-81.881993086027293</v>
      </c>
      <c r="F63">
        <f t="shared" si="12"/>
        <v>1169.8676119592583</v>
      </c>
      <c r="G63">
        <f t="shared" si="13"/>
        <v>-15.410229226003855</v>
      </c>
      <c r="H63">
        <f t="shared" si="14"/>
        <v>-2.2760866788156644</v>
      </c>
    </row>
    <row r="64" spans="2:10" ht="15.75" x14ac:dyDescent="0.25">
      <c r="B64" s="1">
        <v>6</v>
      </c>
      <c r="C64">
        <f t="shared" si="9"/>
        <v>-99.068615006003583</v>
      </c>
      <c r="D64">
        <f t="shared" si="10"/>
        <v>100.80291809827277</v>
      </c>
      <c r="E64">
        <f t="shared" si="11"/>
        <v>-98.652955587195251</v>
      </c>
      <c r="F64">
        <f t="shared" si="12"/>
        <v>103.97542375486277</v>
      </c>
      <c r="G64">
        <f t="shared" si="13"/>
        <v>-86.437850881670926</v>
      </c>
      <c r="H64">
        <f t="shared" si="14"/>
        <v>851.86804757298728</v>
      </c>
    </row>
    <row r="65" spans="2:8" ht="15.75" x14ac:dyDescent="0.25">
      <c r="B65" s="1">
        <v>7</v>
      </c>
      <c r="C65">
        <f t="shared" si="9"/>
        <v>-101.30960783797764</v>
      </c>
      <c r="D65">
        <f t="shared" si="10"/>
        <v>99.269135145580293</v>
      </c>
      <c r="E65">
        <f t="shared" si="11"/>
        <v>-100.89374109826275</v>
      </c>
      <c r="F65">
        <f t="shared" si="12"/>
        <v>98.257052620390198</v>
      </c>
      <c r="G65">
        <f t="shared" si="13"/>
        <v>-105.54784099509934</v>
      </c>
      <c r="H65">
        <f t="shared" si="14"/>
        <v>82.325983300353073</v>
      </c>
    </row>
    <row r="66" spans="2:8" ht="15.75" x14ac:dyDescent="0.25">
      <c r="B66" s="1">
        <v>8</v>
      </c>
      <c r="C66">
        <f t="shared" si="9"/>
        <v>-101.27934256028885</v>
      </c>
      <c r="D66">
        <f t="shared" si="10"/>
        <v>99.494537680539835</v>
      </c>
      <c r="E66">
        <f t="shared" si="11"/>
        <v>-100.44895679337091</v>
      </c>
      <c r="F66">
        <f t="shared" si="12"/>
        <v>99.338221127905101</v>
      </c>
      <c r="G66">
        <f t="shared" si="13"/>
        <v>-101.50596079808834</v>
      </c>
      <c r="H66">
        <f t="shared" si="14"/>
        <v>95.620250230297742</v>
      </c>
    </row>
    <row r="67" spans="2:8" ht="15.75" x14ac:dyDescent="0.25">
      <c r="B67" s="1">
        <v>9</v>
      </c>
      <c r="C67">
        <f t="shared" si="9"/>
        <v>-100.36632754243713</v>
      </c>
      <c r="D67">
        <f t="shared" si="10"/>
        <v>99.891426335970024</v>
      </c>
      <c r="E67">
        <f t="shared" si="11"/>
        <v>-100.07237427103553</v>
      </c>
      <c r="F67">
        <f t="shared" si="12"/>
        <v>99.917278542634364</v>
      </c>
      <c r="G67">
        <f t="shared" si="13"/>
        <v>-100.14311583633773</v>
      </c>
      <c r="H67">
        <f t="shared" si="14"/>
        <v>99.657247334111148</v>
      </c>
    </row>
    <row r="68" spans="2:8" ht="15.75" x14ac:dyDescent="0.25">
      <c r="B68" s="1">
        <v>10</v>
      </c>
      <c r="C68">
        <f t="shared" si="9"/>
        <v>-99.652752482411046</v>
      </c>
      <c r="D68">
        <f t="shared" si="10"/>
        <v>100.08039720850581</v>
      </c>
      <c r="E68">
        <f t="shared" si="11"/>
        <v>-99.958391004023269</v>
      </c>
      <c r="F68">
        <f t="shared" si="12"/>
        <v>100.03756347283441</v>
      </c>
      <c r="G68">
        <f t="shared" si="13"/>
        <v>-99.948528629310758</v>
      </c>
      <c r="H68">
        <f t="shared" si="14"/>
        <v>100.09909938924426</v>
      </c>
    </row>
    <row r="69" spans="2:8" ht="15.75" x14ac:dyDescent="0.25">
      <c r="B69" s="1">
        <v>11</v>
      </c>
      <c r="C69">
        <f t="shared" si="9"/>
        <v>-99.525696344719023</v>
      </c>
      <c r="D69">
        <f t="shared" si="10"/>
        <v>100.08839627316637</v>
      </c>
      <c r="E69">
        <f t="shared" si="11"/>
        <v>-99.96344054637612</v>
      </c>
      <c r="F69">
        <f t="shared" si="12"/>
        <v>100.0265769095424</v>
      </c>
      <c r="G69">
        <f t="shared" si="13"/>
        <v>-99.970458462561069</v>
      </c>
      <c r="H69">
        <f t="shared" si="14"/>
        <v>100.04631757666166</v>
      </c>
    </row>
    <row r="70" spans="2:8" ht="15.75" x14ac:dyDescent="0.25">
      <c r="B70" s="1">
        <v>12</v>
      </c>
      <c r="C70">
        <f t="shared" si="9"/>
        <v>-99.805589522463606</v>
      </c>
      <c r="D70">
        <f t="shared" si="10"/>
        <v>100.02984940576327</v>
      </c>
      <c r="E70">
        <f t="shared" si="11"/>
        <v>-99.989898635873189</v>
      </c>
      <c r="F70">
        <f t="shared" si="12"/>
        <v>100.0060241131074</v>
      </c>
      <c r="G70">
        <f t="shared" si="13"/>
        <v>-99.994472218669657</v>
      </c>
      <c r="H70">
        <f t="shared" si="14"/>
        <v>100.00717799752582</v>
      </c>
    </row>
    <row r="71" spans="2:8" ht="15.75" x14ac:dyDescent="0.25">
      <c r="B71" s="1">
        <v>13</v>
      </c>
      <c r="C71">
        <f t="shared" si="9"/>
        <v>-100.11897131764793</v>
      </c>
      <c r="D71">
        <f t="shared" si="10"/>
        <v>99.984670704891812</v>
      </c>
      <c r="E71">
        <f t="shared" si="11"/>
        <v>-100.00432753191141</v>
      </c>
      <c r="F71">
        <f t="shared" si="12"/>
        <v>99.997846842720449</v>
      </c>
      <c r="G71">
        <f t="shared" si="13"/>
        <v>-100.00165528273754</v>
      </c>
      <c r="H71">
        <f t="shared" si="14"/>
        <v>99.998193253173426</v>
      </c>
    </row>
    <row r="72" spans="2:8" ht="15.75" x14ac:dyDescent="0.25">
      <c r="B72" s="1">
        <v>14</v>
      </c>
      <c r="C72">
        <f t="shared" si="9"/>
        <v>-100.22344526820184</v>
      </c>
      <c r="D72">
        <f t="shared" si="10"/>
        <v>99.975471111070974</v>
      </c>
      <c r="E72">
        <f t="shared" si="11"/>
        <v>-100.00586962425919</v>
      </c>
      <c r="F72">
        <f t="shared" si="12"/>
        <v>99.997527157597858</v>
      </c>
      <c r="G72">
        <f t="shared" si="13"/>
        <v>-100.00161361186115</v>
      </c>
      <c r="H72">
        <f t="shared" si="14"/>
        <v>99.998500722598678</v>
      </c>
    </row>
    <row r="73" spans="2:8" ht="15.75" x14ac:dyDescent="0.25">
      <c r="B73" s="1">
        <v>15</v>
      </c>
      <c r="C73">
        <f t="shared" si="9"/>
        <v>-100.1187740347319</v>
      </c>
      <c r="D73">
        <f t="shared" si="10"/>
        <v>99.988750561744496</v>
      </c>
      <c r="E73">
        <f t="shared" si="11"/>
        <v>-100.00231254199066</v>
      </c>
      <c r="F73">
        <f t="shared" si="12"/>
        <v>99.999164364408514</v>
      </c>
      <c r="G73">
        <f t="shared" si="13"/>
        <v>-100.00046825382316</v>
      </c>
      <c r="H73">
        <f t="shared" si="14"/>
        <v>99.999625550963344</v>
      </c>
    </row>
    <row r="74" spans="2:8" ht="15.75" x14ac:dyDescent="0.25">
      <c r="B74" s="1">
        <v>16</v>
      </c>
      <c r="C74">
        <f t="shared" si="9"/>
        <v>-99.956814502500251</v>
      </c>
      <c r="D74">
        <f t="shared" si="10"/>
        <v>100.00356692691123</v>
      </c>
      <c r="E74">
        <f t="shared" si="11"/>
        <v>-99.999362898274882</v>
      </c>
      <c r="F74">
        <f t="shared" si="12"/>
        <v>100.0001996792118</v>
      </c>
      <c r="G74">
        <f t="shared" si="13"/>
        <v>-99.999902911971844</v>
      </c>
      <c r="H74">
        <f t="shared" si="14"/>
        <v>100.00006747260525</v>
      </c>
    </row>
    <row r="75" spans="2:8" ht="15.75" x14ac:dyDescent="0.25">
      <c r="B75" s="1">
        <v>17</v>
      </c>
      <c r="C75">
        <f t="shared" si="9"/>
        <v>-99.880100084155529</v>
      </c>
      <c r="D75">
        <f t="shared" si="10"/>
        <v>100.00871596208216</v>
      </c>
      <c r="E75">
        <f t="shared" si="11"/>
        <v>-99.998634108780522</v>
      </c>
      <c r="F75">
        <f t="shared" si="12"/>
        <v>100.00037494495541</v>
      </c>
      <c r="G75">
        <f t="shared" si="13"/>
        <v>-99.99984034528994</v>
      </c>
      <c r="H75">
        <f t="shared" si="14"/>
        <v>100.00009726731381</v>
      </c>
    </row>
    <row r="76" spans="2:8" ht="15.75" x14ac:dyDescent="0.25">
      <c r="B76" s="1">
        <v>18</v>
      </c>
      <c r="C76">
        <f t="shared" si="9"/>
        <v>-99.921280162812181</v>
      </c>
      <c r="D76">
        <f t="shared" si="10"/>
        <v>100.00507684518247</v>
      </c>
      <c r="E76">
        <f t="shared" si="11"/>
        <v>-99.999296036320246</v>
      </c>
      <c r="F76">
        <f t="shared" si="12"/>
        <v>100.00017070017965</v>
      </c>
      <c r="G76">
        <f t="shared" si="13"/>
        <v>-99.999935819307964</v>
      </c>
      <c r="H76">
        <f t="shared" si="14"/>
        <v>100.00003454633443</v>
      </c>
    </row>
    <row r="77" spans="2:8" ht="15.75" x14ac:dyDescent="0.25">
      <c r="B77" s="1">
        <v>19</v>
      </c>
      <c r="C77">
        <f t="shared" si="9"/>
        <v>-100.01333229441033</v>
      </c>
      <c r="D77">
        <f t="shared" si="10"/>
        <v>99.999231792549054</v>
      </c>
      <c r="E77">
        <f t="shared" si="11"/>
        <v>-100.00009495183464</v>
      </c>
      <c r="F77">
        <f t="shared" si="12"/>
        <v>99.999979508042472</v>
      </c>
      <c r="G77">
        <f t="shared" si="13"/>
        <v>-100.00000685331125</v>
      </c>
      <c r="H77">
        <f t="shared" si="14"/>
        <v>99.999996717808216</v>
      </c>
    </row>
    <row r="78" spans="2:8" ht="15.75" x14ac:dyDescent="0.25">
      <c r="B78" s="1">
        <v>20</v>
      </c>
      <c r="C78">
        <f t="shared" si="9"/>
        <v>-100.06951359777115</v>
      </c>
      <c r="D78">
        <f t="shared" si="10"/>
        <v>99.996399111553799</v>
      </c>
      <c r="E78">
        <f t="shared" si="11"/>
        <v>-100.00039933756213</v>
      </c>
      <c r="F78">
        <f t="shared" si="12"/>
        <v>99.999922783562241</v>
      </c>
      <c r="G78">
        <f t="shared" si="13"/>
        <v>-100.00002312218508</v>
      </c>
      <c r="H78">
        <f t="shared" si="14"/>
        <v>99.999990084460094</v>
      </c>
    </row>
    <row r="79" spans="2:8" ht="15.75" x14ac:dyDescent="0.25">
      <c r="B79" s="1">
        <v>21</v>
      </c>
      <c r="C79">
        <f t="shared" si="9"/>
        <v>-100.05495275129958</v>
      </c>
      <c r="D79">
        <f t="shared" si="10"/>
        <v>99.997426599403028</v>
      </c>
      <c r="E79">
        <f t="shared" si="11"/>
        <v>-100.00025755362371</v>
      </c>
      <c r="F79">
        <f t="shared" si="12"/>
        <v>99.999955114456114</v>
      </c>
      <c r="G79">
        <f t="shared" si="13"/>
        <v>-100.00001210576919</v>
      </c>
      <c r="H79">
        <f t="shared" si="14"/>
        <v>99.999995324789793</v>
      </c>
    </row>
    <row r="80" spans="2:8" ht="15.75" x14ac:dyDescent="0.25">
      <c r="B80" s="1">
        <v>22</v>
      </c>
      <c r="C80">
        <f t="shared" si="9"/>
        <v>-99.999494980451303</v>
      </c>
      <c r="D80">
        <f t="shared" si="10"/>
        <v>100.00002148675048</v>
      </c>
      <c r="E80">
        <f t="shared" si="11"/>
        <v>-99.999998049160695</v>
      </c>
      <c r="F80">
        <f t="shared" si="12"/>
        <v>100.00000030806532</v>
      </c>
      <c r="G80">
        <f t="shared" si="13"/>
        <v>-99.999999924767124</v>
      </c>
      <c r="H80">
        <f t="shared" si="14"/>
        <v>100.00000002630296</v>
      </c>
    </row>
    <row r="81" spans="2:8" ht="15.75" x14ac:dyDescent="0.25">
      <c r="B81" s="1">
        <v>23</v>
      </c>
      <c r="C81">
        <f t="shared" si="9"/>
        <v>-99.957790984911028</v>
      </c>
      <c r="D81">
        <f t="shared" si="10"/>
        <v>100.00163896599177</v>
      </c>
      <c r="E81">
        <f t="shared" si="11"/>
        <v>-99.999864372377274</v>
      </c>
      <c r="F81">
        <f t="shared" si="12"/>
        <v>100.00001950012212</v>
      </c>
      <c r="G81">
        <f t="shared" si="13"/>
        <v>-99.999995667147147</v>
      </c>
      <c r="H81">
        <f t="shared" si="14"/>
        <v>100.00000137791534</v>
      </c>
    </row>
    <row r="82" spans="2:8" ht="15.75" x14ac:dyDescent="0.25">
      <c r="B82" s="1">
        <v>24</v>
      </c>
      <c r="C82">
        <f t="shared" si="9"/>
        <v>-99.960281650789184</v>
      </c>
      <c r="D82">
        <f t="shared" si="10"/>
        <v>100.00141330555661</v>
      </c>
      <c r="E82">
        <f t="shared" si="11"/>
        <v>-99.999892949918063</v>
      </c>
      <c r="F82">
        <f t="shared" si="12"/>
        <v>100.00001407450756</v>
      </c>
      <c r="G82">
        <f t="shared" si="13"/>
        <v>-99.999997142127128</v>
      </c>
      <c r="H82">
        <f t="shared" si="14"/>
        <v>100.00000083028404</v>
      </c>
    </row>
    <row r="83" spans="2:8" ht="15.75" x14ac:dyDescent="0.25">
      <c r="B83" s="1">
        <v>25</v>
      </c>
      <c r="C83">
        <f t="shared" si="9"/>
        <v>-99.994868429721578</v>
      </c>
      <c r="D83">
        <f t="shared" si="10"/>
        <v>100.00016795685349</v>
      </c>
      <c r="E83">
        <f t="shared" si="11"/>
        <v>-99.999988310358788</v>
      </c>
      <c r="F83">
        <f t="shared" si="12"/>
        <v>100.00000141098909</v>
      </c>
      <c r="G83">
        <f t="shared" si="13"/>
        <v>-99.999999737130338</v>
      </c>
      <c r="H83">
        <f t="shared" si="14"/>
        <v>100.00000007004606</v>
      </c>
    </row>
    <row r="84" spans="2:8" ht="15.75" x14ac:dyDescent="0.25">
      <c r="B84" s="1">
        <v>26</v>
      </c>
      <c r="C84">
        <f t="shared" si="9"/>
        <v>-100.02626492940803</v>
      </c>
      <c r="D84">
        <f t="shared" si="10"/>
        <v>99.999206562000481</v>
      </c>
      <c r="E84">
        <f t="shared" si="11"/>
        <v>-100.00005092193027</v>
      </c>
      <c r="F84">
        <f t="shared" si="12"/>
        <v>99.999994336631886</v>
      </c>
      <c r="G84">
        <f t="shared" si="13"/>
        <v>-100.00000097159625</v>
      </c>
      <c r="H84">
        <f t="shared" si="14"/>
        <v>99.999999761673891</v>
      </c>
    </row>
    <row r="85" spans="2:8" ht="15.75" x14ac:dyDescent="0.25">
      <c r="B85" s="1">
        <v>27</v>
      </c>
      <c r="C85">
        <f t="shared" si="9"/>
        <v>-100.0293952951715</v>
      </c>
      <c r="D85">
        <f t="shared" si="10"/>
        <v>99.999177811238354</v>
      </c>
      <c r="E85">
        <f t="shared" si="11"/>
        <v>-100.00004881595555</v>
      </c>
      <c r="F85">
        <f t="shared" si="12"/>
        <v>99.999994980959727</v>
      </c>
      <c r="G85">
        <f t="shared" si="13"/>
        <v>-100.00000079557951</v>
      </c>
      <c r="H85">
        <f t="shared" si="14"/>
        <v>99.999999819752489</v>
      </c>
    </row>
    <row r="86" spans="2:8" ht="15.75" x14ac:dyDescent="0.25">
      <c r="B86" s="1">
        <v>28</v>
      </c>
      <c r="C86">
        <f t="shared" si="9"/>
        <v>-100.00746159901692</v>
      </c>
      <c r="D86">
        <f t="shared" si="10"/>
        <v>99.999806203879331</v>
      </c>
      <c r="E86">
        <f t="shared" si="11"/>
        <v>-100.00001067659807</v>
      </c>
      <c r="F86">
        <f t="shared" si="12"/>
        <v>99.999998982093288</v>
      </c>
      <c r="G86">
        <f t="shared" si="13"/>
        <v>-100.00000014954291</v>
      </c>
      <c r="H86">
        <f t="shared" si="14"/>
        <v>99.9999999686096</v>
      </c>
    </row>
    <row r="87" spans="2:8" ht="15.75" x14ac:dyDescent="0.25">
      <c r="B87" s="1">
        <v>29</v>
      </c>
      <c r="C87">
        <f t="shared" si="9"/>
        <v>-99.983556459610654</v>
      </c>
      <c r="D87">
        <f t="shared" si="10"/>
        <v>100.00039764650998</v>
      </c>
      <c r="E87">
        <f t="shared" si="11"/>
        <v>-99.999979616271489</v>
      </c>
      <c r="F87">
        <f t="shared" si="12"/>
        <v>100.00000180717841</v>
      </c>
      <c r="G87">
        <f t="shared" si="13"/>
        <v>-99.999999753228437</v>
      </c>
      <c r="H87">
        <f t="shared" si="14"/>
        <v>100.00000004813012</v>
      </c>
    </row>
    <row r="88" spans="2:8" ht="15.75" x14ac:dyDescent="0.25">
      <c r="B88" s="1">
        <v>30</v>
      </c>
      <c r="C88">
        <f t="shared" si="9"/>
        <v>-99.977896384248481</v>
      </c>
      <c r="D88">
        <f t="shared" si="10"/>
        <v>100.00049893027526</v>
      </c>
      <c r="E88">
        <f t="shared" si="11"/>
        <v>-99.999976141738358</v>
      </c>
      <c r="F88">
        <f t="shared" si="12"/>
        <v>100.00000197212626</v>
      </c>
      <c r="G88">
        <f t="shared" si="13"/>
        <v>-99.999999749033591</v>
      </c>
      <c r="H88">
        <f t="shared" si="14"/>
        <v>100.00000004560201</v>
      </c>
    </row>
    <row r="89" spans="2:8" ht="15.75" x14ac:dyDescent="0.25">
      <c r="B89" s="1">
        <v>31</v>
      </c>
      <c r="C89">
        <f t="shared" si="9"/>
        <v>-99.991811430934177</v>
      </c>
      <c r="D89">
        <f t="shared" si="10"/>
        <v>100.00017293016101</v>
      </c>
      <c r="E89">
        <f t="shared" si="11"/>
        <v>-99.999992267532761</v>
      </c>
      <c r="F89">
        <f t="shared" si="12"/>
        <v>100.00000059737685</v>
      </c>
      <c r="G89">
        <f t="shared" si="13"/>
        <v>-99.999999928979236</v>
      </c>
      <c r="H89">
        <f t="shared" si="14"/>
        <v>100.00000001205247</v>
      </c>
    </row>
    <row r="90" spans="2:8" ht="15.75" x14ac:dyDescent="0.25">
      <c r="B90" s="1">
        <v>32</v>
      </c>
      <c r="C90">
        <f t="shared" si="9"/>
        <v>-100.01015643445312</v>
      </c>
      <c r="D90">
        <f t="shared" si="10"/>
        <v>99.999798889527625</v>
      </c>
      <c r="E90">
        <f t="shared" si="11"/>
        <v>-100.0000084274546</v>
      </c>
      <c r="F90">
        <f t="shared" si="12"/>
        <v>99.999999390119171</v>
      </c>
      <c r="G90">
        <f t="shared" si="13"/>
        <v>-100.00000006789449</v>
      </c>
      <c r="H90">
        <f t="shared" si="14"/>
        <v>99.999999989214274</v>
      </c>
    </row>
    <row r="91" spans="2:8" ht="15.75" x14ac:dyDescent="0.25">
      <c r="B91" s="1">
        <v>33</v>
      </c>
      <c r="C91">
        <f t="shared" ref="C91:C108" si="15">(ABS($C38-E38)/E38)*100</f>
        <v>-100.01678690271312</v>
      </c>
      <c r="D91">
        <f t="shared" ref="D91:D108" si="16">(ABS($C38-F38)/F38)*100</f>
        <v>99.999687695187973</v>
      </c>
      <c r="E91">
        <f t="shared" ref="E91:E108" si="17">(ABS($C38-G38)/G38)*100</f>
        <v>-100.00001229016743</v>
      </c>
      <c r="F91">
        <f t="shared" ref="F91:F108" si="18">(ABS($C38-H38)/H38)*100</f>
        <v>99.999999165082386</v>
      </c>
      <c r="G91">
        <f t="shared" ref="G91:G108" si="19">(ABS($C38-I38)/I38)*100</f>
        <v>-100.00000008722003</v>
      </c>
      <c r="H91">
        <f t="shared" ref="H91:H108" si="20">(ABS($C38-J38)/J38)*100</f>
        <v>99.999999987001516</v>
      </c>
    </row>
    <row r="92" spans="2:8" ht="15.75" x14ac:dyDescent="0.25">
      <c r="B92" s="1">
        <v>34</v>
      </c>
      <c r="C92">
        <f t="shared" si="15"/>
        <v>-100.00811891589953</v>
      </c>
      <c r="D92">
        <f t="shared" si="16"/>
        <v>99.999857816228527</v>
      </c>
      <c r="E92">
        <f t="shared" si="17"/>
        <v>-100.00000526492985</v>
      </c>
      <c r="F92">
        <f t="shared" si="18"/>
        <v>99.999999663584433</v>
      </c>
      <c r="G92">
        <f t="shared" si="19"/>
        <v>-100.00000003304478</v>
      </c>
      <c r="H92">
        <f t="shared" si="20"/>
        <v>99.999999995370672</v>
      </c>
    </row>
    <row r="93" spans="2:8" ht="15.75" x14ac:dyDescent="0.25">
      <c r="B93" s="1">
        <v>35</v>
      </c>
      <c r="C93">
        <f t="shared" si="15"/>
        <v>-99.993978445993264</v>
      </c>
      <c r="D93">
        <f t="shared" si="16"/>
        <v>100.00009944520502</v>
      </c>
      <c r="E93">
        <f t="shared" si="17"/>
        <v>-99.999996528763319</v>
      </c>
      <c r="F93">
        <f t="shared" si="18"/>
        <v>100.00000020901274</v>
      </c>
      <c r="G93">
        <f t="shared" si="19"/>
        <v>-99.999999980659354</v>
      </c>
      <c r="H93">
        <f t="shared" si="20"/>
        <v>100.0000000025518</v>
      </c>
    </row>
    <row r="94" spans="2:8" ht="15.75" x14ac:dyDescent="0.25">
      <c r="B94" s="1">
        <v>36</v>
      </c>
      <c r="C94">
        <f t="shared" si="15"/>
        <v>-99.987186319722952</v>
      </c>
      <c r="D94">
        <f t="shared" si="16"/>
        <v>100.00019989705694</v>
      </c>
      <c r="E94">
        <f t="shared" si="17"/>
        <v>-99.999993411114417</v>
      </c>
      <c r="F94">
        <f t="shared" si="18"/>
        <v>100.00000037451096</v>
      </c>
      <c r="G94">
        <f t="shared" si="19"/>
        <v>-99.999999967295878</v>
      </c>
      <c r="H94">
        <f t="shared" si="20"/>
        <v>100.00000000407114</v>
      </c>
    </row>
    <row r="95" spans="2:8" ht="15.75" x14ac:dyDescent="0.25">
      <c r="B95" s="1">
        <v>37</v>
      </c>
      <c r="C95">
        <f t="shared" si="15"/>
        <v>-99.992343541075641</v>
      </c>
      <c r="D95">
        <f t="shared" si="16"/>
        <v>100.00011300826101</v>
      </c>
      <c r="E95">
        <f t="shared" si="17"/>
        <v>-99.99999647689657</v>
      </c>
      <c r="F95">
        <f t="shared" si="18"/>
        <v>100.00000018934638</v>
      </c>
      <c r="G95">
        <f t="shared" si="19"/>
        <v>-99.999999984370049</v>
      </c>
      <c r="H95">
        <f t="shared" si="20"/>
        <v>100.00000000183881</v>
      </c>
    </row>
    <row r="96" spans="2:8" ht="15.75" x14ac:dyDescent="0.25">
      <c r="B96" s="1">
        <v>38</v>
      </c>
      <c r="C96">
        <f t="shared" si="15"/>
        <v>-100.003254175156</v>
      </c>
      <c r="D96">
        <f t="shared" si="16"/>
        <v>99.999954487857536</v>
      </c>
      <c r="E96">
        <f t="shared" si="17"/>
        <v>-100.00000134405576</v>
      </c>
      <c r="F96">
        <f t="shared" si="18"/>
        <v>99.999999931592669</v>
      </c>
      <c r="G96">
        <f t="shared" si="19"/>
        <v>-100.00000000534624</v>
      </c>
      <c r="H96">
        <f t="shared" si="20"/>
        <v>99.999999999404636</v>
      </c>
    </row>
    <row r="97" spans="2:10" ht="15.75" x14ac:dyDescent="0.25">
      <c r="B97" s="1">
        <v>39</v>
      </c>
      <c r="C97">
        <f t="shared" si="15"/>
        <v>-100.00978720879698</v>
      </c>
      <c r="D97">
        <f t="shared" si="16"/>
        <v>99.99987011208394</v>
      </c>
      <c r="E97">
        <f t="shared" si="17"/>
        <v>-100.00000363883758</v>
      </c>
      <c r="F97">
        <f t="shared" si="18"/>
        <v>99.999999824353466</v>
      </c>
      <c r="G97">
        <f t="shared" si="19"/>
        <v>-100.00000001301595</v>
      </c>
      <c r="H97">
        <f t="shared" si="20"/>
        <v>99.999999998625938</v>
      </c>
    </row>
    <row r="98" spans="2:10" ht="15.75" x14ac:dyDescent="0.25">
      <c r="B98" s="1">
        <v>40</v>
      </c>
      <c r="C98">
        <f t="shared" si="15"/>
        <v>-100.00701172986651</v>
      </c>
      <c r="D98">
        <f t="shared" si="16"/>
        <v>99.999911580958127</v>
      </c>
      <c r="E98">
        <f t="shared" si="17"/>
        <v>-100.0000023530957</v>
      </c>
      <c r="F98">
        <f t="shared" si="18"/>
        <v>99.999999892127249</v>
      </c>
      <c r="G98">
        <f t="shared" si="19"/>
        <v>-100.00000000759013</v>
      </c>
      <c r="H98">
        <f t="shared" si="20"/>
        <v>99.999999999239321</v>
      </c>
    </row>
    <row r="99" spans="2:10" ht="15.75" x14ac:dyDescent="0.25">
      <c r="B99" s="1">
        <v>41</v>
      </c>
      <c r="C99">
        <f t="shared" si="15"/>
        <v>-99.99861414486665</v>
      </c>
      <c r="D99">
        <f t="shared" si="16"/>
        <v>100.00001662672184</v>
      </c>
      <c r="E99">
        <f t="shared" si="17"/>
        <v>-99.999999579112881</v>
      </c>
      <c r="F99">
        <f t="shared" si="18"/>
        <v>100.00000001834873</v>
      </c>
      <c r="G99">
        <f t="shared" si="19"/>
        <v>-99.999999998772509</v>
      </c>
      <c r="H99">
        <f t="shared" si="20"/>
        <v>100.00000000011693</v>
      </c>
    </row>
    <row r="100" spans="2:10" ht="15.75" x14ac:dyDescent="0.25">
      <c r="B100" s="1">
        <v>42</v>
      </c>
      <c r="C100">
        <f t="shared" si="15"/>
        <v>-99.992552238355955</v>
      </c>
      <c r="D100">
        <f t="shared" si="16"/>
        <v>100.00008511627993</v>
      </c>
      <c r="E100">
        <f t="shared" si="17"/>
        <v>-99.999997948016116</v>
      </c>
      <c r="F100">
        <f t="shared" si="18"/>
        <v>100.00000008517762</v>
      </c>
      <c r="G100">
        <f t="shared" si="19"/>
        <v>-99.99999999457539</v>
      </c>
      <c r="H100">
        <f t="shared" si="20"/>
        <v>100.00000000049192</v>
      </c>
    </row>
    <row r="101" spans="2:10" ht="15.75" x14ac:dyDescent="0.25">
      <c r="B101" s="1">
        <v>43</v>
      </c>
      <c r="C101">
        <f t="shared" si="15"/>
        <v>-99.993702572328019</v>
      </c>
      <c r="D101">
        <f t="shared" si="16"/>
        <v>100.00006863608324</v>
      </c>
      <c r="E101">
        <f t="shared" si="17"/>
        <v>-99.999998422290588</v>
      </c>
      <c r="F101">
        <f t="shared" si="18"/>
        <v>100.00000006243195</v>
      </c>
      <c r="G101">
        <f t="shared" si="19"/>
        <v>-99.999999996210335</v>
      </c>
      <c r="H101">
        <f t="shared" si="20"/>
        <v>100.00000000032749</v>
      </c>
    </row>
    <row r="102" spans="2:10" ht="15.75" x14ac:dyDescent="0.25">
      <c r="B102" s="1">
        <v>44</v>
      </c>
      <c r="C102">
        <f t="shared" si="15"/>
        <v>-100.00012507248073</v>
      </c>
      <c r="D102">
        <f t="shared" si="16"/>
        <v>99.999998698530007</v>
      </c>
      <c r="E102">
        <f t="shared" si="17"/>
        <v>-100.00000002855674</v>
      </c>
      <c r="F102">
        <f t="shared" si="18"/>
        <v>99.999999998921524</v>
      </c>
      <c r="G102">
        <f t="shared" si="19"/>
        <v>-100.00000000006246</v>
      </c>
      <c r="H102">
        <f t="shared" si="20"/>
        <v>99.999999999994856</v>
      </c>
    </row>
    <row r="103" spans="2:10" ht="15.75" x14ac:dyDescent="0.25">
      <c r="B103" s="1">
        <v>45</v>
      </c>
      <c r="C103">
        <f t="shared" si="15"/>
        <v>-100.00561930674942</v>
      </c>
      <c r="D103">
        <f t="shared" si="16"/>
        <v>99.999944114799348</v>
      </c>
      <c r="E103">
        <f t="shared" si="17"/>
        <v>-100.00000117175011</v>
      </c>
      <c r="F103">
        <f t="shared" si="18"/>
        <v>99.999999957720988</v>
      </c>
      <c r="G103">
        <f t="shared" si="19"/>
        <v>-100.00000000233931</v>
      </c>
      <c r="H103">
        <f t="shared" si="20"/>
        <v>99.999999999815799</v>
      </c>
    </row>
    <row r="104" spans="2:10" ht="15.75" x14ac:dyDescent="0.25">
      <c r="B104" s="1">
        <v>46</v>
      </c>
      <c r="C104">
        <f t="shared" si="15"/>
        <v>-100.00557462403243</v>
      </c>
      <c r="D104">
        <f t="shared" si="16"/>
        <v>99.999946959288451</v>
      </c>
      <c r="E104">
        <f t="shared" si="17"/>
        <v>-100.00000106378624</v>
      </c>
      <c r="F104">
        <f t="shared" si="18"/>
        <v>99.999999963290264</v>
      </c>
      <c r="G104">
        <f t="shared" si="19"/>
        <v>-100.0000000019423</v>
      </c>
      <c r="H104">
        <f t="shared" si="20"/>
        <v>99.99999999985377</v>
      </c>
    </row>
    <row r="105" spans="2:10" ht="15.75" x14ac:dyDescent="0.25">
      <c r="B105" s="1">
        <v>47</v>
      </c>
      <c r="C105">
        <f t="shared" si="15"/>
        <v>-100.00071608226352</v>
      </c>
      <c r="D105">
        <f t="shared" si="16"/>
        <v>99.999993475381018</v>
      </c>
      <c r="E105">
        <f t="shared" si="17"/>
        <v>-100.00000012529402</v>
      </c>
      <c r="F105">
        <f t="shared" si="18"/>
        <v>99.999999995860748</v>
      </c>
      <c r="G105">
        <f t="shared" si="19"/>
        <v>-100.00000000020964</v>
      </c>
      <c r="H105">
        <f t="shared" si="20"/>
        <v>99.999999999984908</v>
      </c>
    </row>
    <row r="106" spans="2:10" ht="15.75" x14ac:dyDescent="0.25">
      <c r="B106" s="1">
        <v>48</v>
      </c>
      <c r="C106">
        <f t="shared" si="15"/>
        <v>-99.995821069074594</v>
      </c>
      <c r="D106">
        <f t="shared" si="16"/>
        <v>100.00003649696365</v>
      </c>
      <c r="E106">
        <f t="shared" si="17"/>
        <v>-99.999999328312683</v>
      </c>
      <c r="F106">
        <f t="shared" si="18"/>
        <v>100.00000002126339</v>
      </c>
      <c r="G106">
        <f t="shared" si="19"/>
        <v>-99.999999998968221</v>
      </c>
      <c r="H106">
        <f t="shared" si="20"/>
        <v>100.00000000007122</v>
      </c>
    </row>
    <row r="107" spans="2:10" ht="15.75" x14ac:dyDescent="0.25">
      <c r="B107" s="1">
        <v>49</v>
      </c>
      <c r="C107">
        <f t="shared" si="15"/>
        <v>-99.995123756195682</v>
      </c>
      <c r="D107">
        <f t="shared" si="16"/>
        <v>100.00004085641474</v>
      </c>
      <c r="E107">
        <f t="shared" si="17"/>
        <v>-99.999999278736908</v>
      </c>
      <c r="F107">
        <f t="shared" si="18"/>
        <v>100.00000002189897</v>
      </c>
      <c r="G107">
        <f t="shared" si="19"/>
        <v>-99.999999998980968</v>
      </c>
      <c r="H107">
        <f t="shared" si="20"/>
        <v>100.00000000006746</v>
      </c>
    </row>
    <row r="108" spans="2:10" ht="15.75" x14ac:dyDescent="0.25">
      <c r="B108" s="1">
        <v>50</v>
      </c>
      <c r="C108">
        <f t="shared" si="15"/>
        <v>-99.998737570872308</v>
      </c>
      <c r="D108">
        <f t="shared" si="16"/>
        <v>100.00001015624937</v>
      </c>
      <c r="E108">
        <f t="shared" si="17"/>
        <v>-99.99999982786801</v>
      </c>
      <c r="F108">
        <f t="shared" si="18"/>
        <v>100.00000000501686</v>
      </c>
      <c r="G108">
        <f t="shared" si="19"/>
        <v>-99.999999999775937</v>
      </c>
      <c r="H108">
        <f t="shared" si="20"/>
        <v>100.00000000001424</v>
      </c>
    </row>
    <row r="111" spans="2:10" x14ac:dyDescent="0.25">
      <c r="B111" s="7" t="s">
        <v>6</v>
      </c>
      <c r="C111" s="11"/>
      <c r="D111" s="12" t="s">
        <v>4</v>
      </c>
      <c r="E111" s="12"/>
      <c r="F111" s="12"/>
      <c r="G111" s="12"/>
      <c r="H111" s="12"/>
      <c r="J111" s="5" t="s">
        <v>8</v>
      </c>
    </row>
    <row r="112" spans="2:10" ht="15.75" x14ac:dyDescent="0.25">
      <c r="B112" s="3" t="s">
        <v>0</v>
      </c>
      <c r="C112" s="4">
        <v>1</v>
      </c>
      <c r="D112" s="4">
        <v>2</v>
      </c>
      <c r="E112" s="4">
        <v>3</v>
      </c>
      <c r="F112" s="4">
        <v>4</v>
      </c>
      <c r="G112" s="4">
        <v>5</v>
      </c>
      <c r="H112" s="4">
        <v>6</v>
      </c>
    </row>
    <row r="113" spans="2:8" ht="15.75" x14ac:dyDescent="0.25">
      <c r="B113" s="1">
        <v>1</v>
      </c>
      <c r="C113">
        <f t="shared" ref="C113:C144" si="21">(ABS(E7-E6)/E7)*100</f>
        <v>24.999999999999993</v>
      </c>
      <c r="D113">
        <f t="shared" ref="D113:D144" si="22">(ABS(F7-F6)/F7)*100</f>
        <v>9.821428571428573</v>
      </c>
      <c r="E113">
        <f t="shared" ref="E113:E144" si="23">(ABS(G7-G6)/G7)*100</f>
        <v>7.3208041958041941</v>
      </c>
      <c r="F113">
        <f t="shared" ref="F113:F144" si="24">(ABS(H7-H6)/H7)*100</f>
        <v>7.4643012994569418</v>
      </c>
      <c r="G113">
        <f t="shared" ref="G113:G144" si="25">(ABS(I7-I6)/I7)*100</f>
        <v>7.4590827599765843</v>
      </c>
      <c r="H113">
        <f t="shared" ref="H113:H144" si="26">(ABS(J7-J6)/J7)*100</f>
        <v>7.4592166290205224</v>
      </c>
    </row>
    <row r="114" spans="2:8" ht="15.75" x14ac:dyDescent="0.25">
      <c r="B114" s="1">
        <v>2</v>
      </c>
      <c r="C114">
        <f t="shared" si="21"/>
        <v>-144.44444444444446</v>
      </c>
      <c r="D114">
        <f t="shared" si="22"/>
        <v>77.777777777777814</v>
      </c>
      <c r="E114">
        <f t="shared" si="23"/>
        <v>896.94989106753928</v>
      </c>
      <c r="F114">
        <f t="shared" si="24"/>
        <v>525.7874874362335</v>
      </c>
      <c r="G114">
        <f t="shared" si="25"/>
        <v>545.46495513370144</v>
      </c>
      <c r="H114">
        <f t="shared" si="26"/>
        <v>544.29491291475767</v>
      </c>
    </row>
    <row r="115" spans="2:8" ht="15.75" x14ac:dyDescent="0.25">
      <c r="B115" s="1">
        <v>3</v>
      </c>
      <c r="C115">
        <f t="shared" si="21"/>
        <v>-77.5</v>
      </c>
      <c r="D115">
        <f t="shared" si="22"/>
        <v>71.875000000000014</v>
      </c>
      <c r="E115">
        <f t="shared" si="23"/>
        <v>-106.57970183486239</v>
      </c>
      <c r="F115">
        <f t="shared" si="24"/>
        <v>-121.95953824626866</v>
      </c>
      <c r="G115">
        <f t="shared" si="25"/>
        <v>-118.37164288059114</v>
      </c>
      <c r="H115">
        <f t="shared" si="26"/>
        <v>-118.66739305422857</v>
      </c>
    </row>
    <row r="116" spans="2:8" ht="15.75" x14ac:dyDescent="0.25">
      <c r="B116" s="1">
        <v>4</v>
      </c>
      <c r="C116">
        <f t="shared" si="21"/>
        <v>-57.894736842105267</v>
      </c>
      <c r="D116">
        <f t="shared" si="22"/>
        <v>81.714285714285722</v>
      </c>
      <c r="E116">
        <f t="shared" si="23"/>
        <v>-73.848172446110581</v>
      </c>
      <c r="F116">
        <f t="shared" si="24"/>
        <v>838.2874711759946</v>
      </c>
      <c r="G116">
        <f t="shared" si="25"/>
        <v>-32.357723002295444</v>
      </c>
      <c r="H116">
        <f t="shared" si="26"/>
        <v>-19.364294606680911</v>
      </c>
    </row>
    <row r="117" spans="2:8" ht="15.75" x14ac:dyDescent="0.25">
      <c r="B117" s="1">
        <v>5</v>
      </c>
      <c r="C117">
        <f t="shared" si="21"/>
        <v>-47.222222222222229</v>
      </c>
      <c r="D117">
        <f t="shared" si="22"/>
        <v>70.665708812260533</v>
      </c>
      <c r="E117">
        <f t="shared" si="23"/>
        <v>-74.484427609427627</v>
      </c>
      <c r="F117">
        <f t="shared" si="24"/>
        <v>98.724773850747724</v>
      </c>
      <c r="G117">
        <f t="shared" si="25"/>
        <v>-44.976971746341036</v>
      </c>
      <c r="H117">
        <f t="shared" si="26"/>
        <v>2622.9076157789996</v>
      </c>
    </row>
    <row r="118" spans="2:8" ht="15.75" x14ac:dyDescent="0.25">
      <c r="B118" s="1">
        <v>6</v>
      </c>
      <c r="C118">
        <f t="shared" si="21"/>
        <v>-40.199335548172755</v>
      </c>
      <c r="D118">
        <f t="shared" si="22"/>
        <v>61.286734031704839</v>
      </c>
      <c r="E118">
        <f t="shared" si="23"/>
        <v>-71.782158174736622</v>
      </c>
      <c r="F118">
        <f t="shared" si="24"/>
        <v>81.353607245994226</v>
      </c>
      <c r="G118">
        <f t="shared" si="25"/>
        <v>-82.602394828363728</v>
      </c>
      <c r="H118">
        <f t="shared" si="26"/>
        <v>99.00025874819508</v>
      </c>
    </row>
    <row r="119" spans="2:8" ht="15.75" x14ac:dyDescent="0.25">
      <c r="B119" s="1">
        <v>7</v>
      </c>
      <c r="C119">
        <f t="shared" si="21"/>
        <v>-35.129310344827587</v>
      </c>
      <c r="D119">
        <f t="shared" si="22"/>
        <v>54.074420980926433</v>
      </c>
      <c r="E119">
        <f t="shared" si="23"/>
        <v>-66.642326697015093</v>
      </c>
      <c r="F119">
        <f t="shared" si="24"/>
        <v>74.786591812911723</v>
      </c>
      <c r="G119">
        <f t="shared" si="25"/>
        <v>-81.974281102213638</v>
      </c>
      <c r="H119">
        <f t="shared" si="26"/>
        <v>83.544276925624956</v>
      </c>
    </row>
    <row r="120" spans="2:8" ht="15.75" x14ac:dyDescent="0.25">
      <c r="B120" s="1">
        <v>8</v>
      </c>
      <c r="C120">
        <f t="shared" si="21"/>
        <v>-31.259259259259263</v>
      </c>
      <c r="D120">
        <f t="shared" si="22"/>
        <v>48.433555072559216</v>
      </c>
      <c r="E120">
        <f t="shared" si="23"/>
        <v>-61.299984563981248</v>
      </c>
      <c r="F120">
        <f t="shared" si="24"/>
        <v>69.992019941577951</v>
      </c>
      <c r="G120">
        <f t="shared" si="25"/>
        <v>-77.185786090960619</v>
      </c>
      <c r="H120">
        <f t="shared" si="26"/>
        <v>81.2127581500594</v>
      </c>
    </row>
    <row r="121" spans="2:8" ht="15.75" x14ac:dyDescent="0.25">
      <c r="B121" s="1">
        <v>9</v>
      </c>
      <c r="C121">
        <f t="shared" si="21"/>
        <v>-28.191489361702121</v>
      </c>
      <c r="D121">
        <f t="shared" si="22"/>
        <v>43.90517241379311</v>
      </c>
      <c r="E121">
        <f t="shared" si="23"/>
        <v>-56.447872405001817</v>
      </c>
      <c r="F121">
        <f t="shared" si="24"/>
        <v>65.600359662128412</v>
      </c>
      <c r="G121">
        <f t="shared" si="25"/>
        <v>-72.755152405690581</v>
      </c>
      <c r="H121">
        <f t="shared" si="26"/>
        <v>78.097359319175325</v>
      </c>
    </row>
    <row r="122" spans="2:8" ht="15.75" x14ac:dyDescent="0.25">
      <c r="B122" s="1">
        <v>10</v>
      </c>
      <c r="C122">
        <f t="shared" si="21"/>
        <v>-25.691699604743079</v>
      </c>
      <c r="D122">
        <f t="shared" si="22"/>
        <v>40.184602691692881</v>
      </c>
      <c r="E122">
        <f t="shared" si="23"/>
        <v>-52.199497026940165</v>
      </c>
      <c r="F122">
        <f t="shared" si="24"/>
        <v>61.509039603464124</v>
      </c>
      <c r="G122">
        <f t="shared" si="25"/>
        <v>-68.776084269916538</v>
      </c>
      <c r="H122">
        <f t="shared" si="26"/>
        <v>74.573015558867169</v>
      </c>
    </row>
    <row r="123" spans="2:8" ht="15.75" x14ac:dyDescent="0.25">
      <c r="B123" s="1">
        <v>11</v>
      </c>
      <c r="C123">
        <f t="shared" si="21"/>
        <v>-23.611111111111118</v>
      </c>
      <c r="D123">
        <f t="shared" si="22"/>
        <v>37.068406022845267</v>
      </c>
      <c r="E123">
        <f t="shared" si="23"/>
        <v>-48.507102819433385</v>
      </c>
      <c r="F123">
        <f t="shared" si="24"/>
        <v>57.756914046603711</v>
      </c>
      <c r="G123">
        <f t="shared" si="25"/>
        <v>-65.127365441345688</v>
      </c>
      <c r="H123">
        <f t="shared" si="26"/>
        <v>71.118185591250366</v>
      </c>
    </row>
    <row r="124" spans="2:8" ht="15.75" x14ac:dyDescent="0.25">
      <c r="B124" s="1">
        <v>12</v>
      </c>
      <c r="C124">
        <f t="shared" si="21"/>
        <v>-21.849929211892395</v>
      </c>
      <c r="D124">
        <f t="shared" si="22"/>
        <v>34.416699856801038</v>
      </c>
      <c r="E124">
        <f t="shared" si="23"/>
        <v>-45.289961078527305</v>
      </c>
      <c r="F124">
        <f t="shared" si="24"/>
        <v>54.355399723737705</v>
      </c>
      <c r="G124">
        <f t="shared" si="25"/>
        <v>-61.759100215818073</v>
      </c>
      <c r="H124">
        <f t="shared" si="26"/>
        <v>67.855937229880794</v>
      </c>
    </row>
    <row r="125" spans="2:8" ht="15.75" x14ac:dyDescent="0.25">
      <c r="B125" s="1">
        <v>13</v>
      </c>
      <c r="C125">
        <f t="shared" si="21"/>
        <v>-20.338345864661658</v>
      </c>
      <c r="D125">
        <f t="shared" si="22"/>
        <v>32.130270065040115</v>
      </c>
      <c r="E125">
        <f t="shared" si="23"/>
        <v>-42.470519624333605</v>
      </c>
      <c r="F125">
        <f t="shared" si="24"/>
        <v>51.287422025689509</v>
      </c>
      <c r="G125">
        <f t="shared" si="25"/>
        <v>-58.65268420680507</v>
      </c>
      <c r="H125">
        <f t="shared" si="26"/>
        <v>64.803042502121116</v>
      </c>
    </row>
    <row r="126" spans="2:8" ht="15.75" x14ac:dyDescent="0.25">
      <c r="B126" s="1">
        <v>14</v>
      </c>
      <c r="C126">
        <f t="shared" si="21"/>
        <v>-19.025875190258756</v>
      </c>
      <c r="D126">
        <f t="shared" si="22"/>
        <v>30.136735502937256</v>
      </c>
      <c r="E126">
        <f t="shared" si="23"/>
        <v>-39.982867528158842</v>
      </c>
      <c r="F126">
        <f t="shared" si="24"/>
        <v>48.5226234763131</v>
      </c>
      <c r="G126">
        <f t="shared" si="25"/>
        <v>-55.794310415344107</v>
      </c>
      <c r="H126">
        <f t="shared" si="26"/>
        <v>61.954207228737786</v>
      </c>
    </row>
    <row r="127" spans="2:8" ht="15.75" x14ac:dyDescent="0.25">
      <c r="B127" s="1">
        <v>15</v>
      </c>
      <c r="C127">
        <f t="shared" si="21"/>
        <v>-17.874999999999996</v>
      </c>
      <c r="D127">
        <f t="shared" si="22"/>
        <v>28.381975188317693</v>
      </c>
      <c r="E127">
        <f t="shared" si="23"/>
        <v>-37.7731067502352</v>
      </c>
      <c r="F127">
        <f t="shared" si="24"/>
        <v>46.02720737663801</v>
      </c>
      <c r="G127">
        <f t="shared" si="25"/>
        <v>-53.167934345104285</v>
      </c>
      <c r="H127">
        <f t="shared" si="26"/>
        <v>59.300063935146277</v>
      </c>
    </row>
    <row r="128" spans="2:8" ht="15.75" x14ac:dyDescent="0.25">
      <c r="B128" s="1">
        <v>16</v>
      </c>
      <c r="C128">
        <f t="shared" si="21"/>
        <v>-16.857202244855536</v>
      </c>
      <c r="D128">
        <f t="shared" si="22"/>
        <v>26.824650565071838</v>
      </c>
      <c r="E128">
        <f t="shared" si="23"/>
        <v>-35.797636617773179</v>
      </c>
      <c r="F128">
        <f t="shared" si="24"/>
        <v>43.768671463856151</v>
      </c>
      <c r="G128">
        <f t="shared" si="25"/>
        <v>-50.75527257652103</v>
      </c>
      <c r="H128">
        <f t="shared" si="26"/>
        <v>56.829892907584458</v>
      </c>
    </row>
    <row r="129" spans="2:8" ht="15.75" x14ac:dyDescent="0.25">
      <c r="B129" s="1">
        <v>17</v>
      </c>
      <c r="C129">
        <f t="shared" si="21"/>
        <v>-15.950384346610768</v>
      </c>
      <c r="D129">
        <f t="shared" si="22"/>
        <v>25.432598271184304</v>
      </c>
      <c r="E129">
        <f t="shared" si="23"/>
        <v>-34.021177215751898</v>
      </c>
      <c r="F129">
        <f t="shared" si="24"/>
        <v>41.717672602732854</v>
      </c>
      <c r="G129">
        <f t="shared" si="25"/>
        <v>-48.537238946534025</v>
      </c>
      <c r="H129">
        <f t="shared" si="26"/>
        <v>54.532039516905648</v>
      </c>
    </row>
    <row r="130" spans="2:8" ht="15.75" x14ac:dyDescent="0.25">
      <c r="B130" s="1">
        <v>18</v>
      </c>
      <c r="C130">
        <f t="shared" si="21"/>
        <v>-15.137138621200878</v>
      </c>
      <c r="D130">
        <f t="shared" si="22"/>
        <v>24.180387912347474</v>
      </c>
      <c r="E130">
        <f t="shared" si="23"/>
        <v>-32.41503850822312</v>
      </c>
      <c r="F130">
        <f t="shared" si="24"/>
        <v>39.848504159808975</v>
      </c>
      <c r="G130">
        <f t="shared" si="25"/>
        <v>-46.495165737386102</v>
      </c>
      <c r="H130">
        <f t="shared" si="26"/>
        <v>52.394301145848701</v>
      </c>
    </row>
    <row r="131" spans="2:8" ht="15.75" x14ac:dyDescent="0.25">
      <c r="B131" s="1">
        <v>19</v>
      </c>
      <c r="C131">
        <f t="shared" si="21"/>
        <v>-14.403553299492392</v>
      </c>
      <c r="D131">
        <f t="shared" si="22"/>
        <v>23.047626873520919</v>
      </c>
      <c r="E131">
        <f t="shared" si="23"/>
        <v>-30.955726045877373</v>
      </c>
      <c r="F131">
        <f t="shared" si="24"/>
        <v>38.138965192665417</v>
      </c>
      <c r="G131">
        <f t="shared" si="25"/>
        <v>-44.611540999919718</v>
      </c>
      <c r="H131">
        <f t="shared" si="26"/>
        <v>50.404385331753751</v>
      </c>
    </row>
    <row r="132" spans="2:8" ht="15.75" x14ac:dyDescent="0.25">
      <c r="B132" s="1">
        <v>20</v>
      </c>
      <c r="C132">
        <f t="shared" si="21"/>
        <v>-13.738368910782709</v>
      </c>
      <c r="D132">
        <f t="shared" si="22"/>
        <v>22.017757210807094</v>
      </c>
      <c r="E132">
        <f t="shared" si="23"/>
        <v>-29.623851759850112</v>
      </c>
      <c r="F132">
        <f t="shared" si="24"/>
        <v>36.569998593268927</v>
      </c>
      <c r="G132">
        <f t="shared" si="25"/>
        <v>-42.870357300876073</v>
      </c>
      <c r="H132">
        <f t="shared" si="26"/>
        <v>48.550309568161062</v>
      </c>
    </row>
    <row r="133" spans="2:8" ht="15.75" x14ac:dyDescent="0.25">
      <c r="B133" s="1">
        <v>21</v>
      </c>
      <c r="C133">
        <f t="shared" si="21"/>
        <v>-13.132369722327875</v>
      </c>
      <c r="D133">
        <f t="shared" si="22"/>
        <v>21.077184689131499</v>
      </c>
      <c r="E133">
        <f t="shared" si="23"/>
        <v>-28.403291602194642</v>
      </c>
      <c r="F133">
        <f t="shared" si="24"/>
        <v>35.125271256833841</v>
      </c>
      <c r="G133">
        <f t="shared" si="25"/>
        <v>-41.257212024685039</v>
      </c>
      <c r="H133">
        <f t="shared" si="26"/>
        <v>46.820684036159996</v>
      </c>
    </row>
    <row r="134" spans="2:8" ht="15.75" x14ac:dyDescent="0.25">
      <c r="B134" s="1">
        <v>22</v>
      </c>
      <c r="C134">
        <f t="shared" si="21"/>
        <v>-12.577936653088372</v>
      </c>
      <c r="D134">
        <f t="shared" si="22"/>
        <v>20.214637002738794</v>
      </c>
      <c r="E134">
        <f t="shared" si="23"/>
        <v>-27.280534541404965</v>
      </c>
      <c r="F134">
        <f t="shared" si="24"/>
        <v>33.790770549520971</v>
      </c>
      <c r="G134">
        <f t="shared" si="25"/>
        <v>-39.759267250049732</v>
      </c>
      <c r="H134">
        <f t="shared" si="26"/>
        <v>45.204878686582781</v>
      </c>
    </row>
    <row r="135" spans="2:8" ht="15.75" x14ac:dyDescent="0.25">
      <c r="B135" s="1">
        <v>23</v>
      </c>
      <c r="C135">
        <f t="shared" si="21"/>
        <v>-12.068713450292401</v>
      </c>
      <c r="D135">
        <f t="shared" si="22"/>
        <v>19.420683301287657</v>
      </c>
      <c r="E135">
        <f t="shared" si="23"/>
        <v>-26.244177499411787</v>
      </c>
      <c r="F135">
        <f t="shared" si="24"/>
        <v>32.554444901639457</v>
      </c>
      <c r="G135">
        <f t="shared" si="25"/>
        <v>-38.365139097014456</v>
      </c>
      <c r="H135">
        <f t="shared" si="26"/>
        <v>43.693099614683653</v>
      </c>
    </row>
    <row r="136" spans="2:8" ht="15.75" x14ac:dyDescent="0.25">
      <c r="B136" s="1">
        <v>24</v>
      </c>
      <c r="C136">
        <f t="shared" si="21"/>
        <v>-11.599353796445875</v>
      </c>
      <c r="D136">
        <f t="shared" si="22"/>
        <v>18.687369297677424</v>
      </c>
      <c r="E136">
        <f t="shared" si="23"/>
        <v>-25.284531117448424</v>
      </c>
      <c r="F136">
        <f t="shared" si="24"/>
        <v>31.405895257133992</v>
      </c>
      <c r="G136">
        <f t="shared" si="25"/>
        <v>-37.064758024171709</v>
      </c>
      <c r="H136">
        <f t="shared" si="26"/>
        <v>42.276402652962105</v>
      </c>
    </row>
    <row r="137" spans="2:8" ht="15.75" x14ac:dyDescent="0.25">
      <c r="B137" s="1">
        <v>25</v>
      </c>
      <c r="C137">
        <f t="shared" si="21"/>
        <v>-11.165327210103325</v>
      </c>
      <c r="D137">
        <f t="shared" si="22"/>
        <v>18.007936546473356</v>
      </c>
      <c r="E137">
        <f t="shared" si="23"/>
        <v>-24.393309825752631</v>
      </c>
      <c r="F137">
        <f t="shared" si="24"/>
        <v>30.336115104814471</v>
      </c>
      <c r="G137">
        <f t="shared" si="25"/>
        <v>-35.849223184783199</v>
      </c>
      <c r="H137">
        <f t="shared" si="26"/>
        <v>40.946667366222464</v>
      </c>
    </row>
    <row r="138" spans="2:8" ht="15.75" x14ac:dyDescent="0.25">
      <c r="B138" s="1">
        <v>26</v>
      </c>
      <c r="C138">
        <f t="shared" si="21"/>
        <v>-10.762768300804272</v>
      </c>
      <c r="D138">
        <f t="shared" si="22"/>
        <v>17.376603925626032</v>
      </c>
      <c r="E138">
        <f t="shared" si="23"/>
        <v>-23.563386344534592</v>
      </c>
      <c r="F138">
        <f t="shared" si="24"/>
        <v>29.337273478490221</v>
      </c>
      <c r="G138">
        <f t="shared" si="25"/>
        <v>-34.710662853742832</v>
      </c>
      <c r="H138">
        <f t="shared" si="26"/>
        <v>39.696548375428122</v>
      </c>
    </row>
    <row r="139" spans="2:8" ht="15.75" x14ac:dyDescent="0.25">
      <c r="B139" s="1">
        <v>27</v>
      </c>
      <c r="C139">
        <f t="shared" si="21"/>
        <v>-10.388358428204182</v>
      </c>
      <c r="D139">
        <f t="shared" si="22"/>
        <v>16.788395706674262</v>
      </c>
      <c r="E139">
        <f t="shared" si="23"/>
        <v>-22.788595739856955</v>
      </c>
      <c r="F139">
        <f t="shared" si="24"/>
        <v>28.402534549654863</v>
      </c>
      <c r="G139">
        <f t="shared" si="25"/>
        <v>-33.642106516605402</v>
      </c>
      <c r="H139">
        <f t="shared" si="26"/>
        <v>38.519415473710445</v>
      </c>
    </row>
    <row r="140" spans="2:8" ht="15.75" x14ac:dyDescent="0.25">
      <c r="B140" s="1">
        <v>28</v>
      </c>
      <c r="C140">
        <f t="shared" si="21"/>
        <v>-10.039231881065453</v>
      </c>
      <c r="D140">
        <f t="shared" si="22"/>
        <v>16.239004947807803</v>
      </c>
      <c r="E140">
        <f t="shared" si="23"/>
        <v>-22.063577863259944</v>
      </c>
      <c r="F140">
        <f t="shared" si="24"/>
        <v>27.525907769968338</v>
      </c>
      <c r="G140">
        <f t="shared" si="25"/>
        <v>-32.637370632987491</v>
      </c>
      <c r="H140">
        <f t="shared" si="26"/>
        <v>37.409289878442628</v>
      </c>
    </row>
    <row r="141" spans="2:8" ht="15.75" x14ac:dyDescent="0.25">
      <c r="B141" s="1">
        <v>29</v>
      </c>
      <c r="C141">
        <f t="shared" si="21"/>
        <v>-9.7129008202833784</v>
      </c>
      <c r="D141">
        <f t="shared" si="22"/>
        <v>15.724683970442193</v>
      </c>
      <c r="E141">
        <f t="shared" si="23"/>
        <v>-21.383649742040131</v>
      </c>
      <c r="F141">
        <f t="shared" si="24"/>
        <v>26.702123256100762</v>
      </c>
      <c r="G141">
        <f t="shared" si="25"/>
        <v>-31.690958179168081</v>
      </c>
      <c r="H141">
        <f t="shared" si="26"/>
        <v>36.360781082322994</v>
      </c>
    </row>
    <row r="142" spans="2:8" ht="15.75" x14ac:dyDescent="0.25">
      <c r="B142" s="1">
        <v>30</v>
      </c>
      <c r="C142">
        <f t="shared" si="21"/>
        <v>-9.4071947306198176</v>
      </c>
      <c r="D142">
        <f t="shared" si="22"/>
        <v>15.242155817314739</v>
      </c>
      <c r="E142">
        <f t="shared" si="23"/>
        <v>-20.744701513210469</v>
      </c>
      <c r="F142">
        <f t="shared" si="24"/>
        <v>25.926527929713185</v>
      </c>
      <c r="G142">
        <f t="shared" si="25"/>
        <v>-30.797971126894851</v>
      </c>
      <c r="H142">
        <f t="shared" si="26"/>
        <v>35.369026844342322</v>
      </c>
    </row>
    <row r="143" spans="2:8" ht="15.75" x14ac:dyDescent="0.25">
      <c r="B143" s="1">
        <v>31</v>
      </c>
      <c r="C143">
        <f t="shared" si="21"/>
        <v>-9.1202111984282972</v>
      </c>
      <c r="D143">
        <f t="shared" si="22"/>
        <v>14.788542120527207</v>
      </c>
      <c r="E143">
        <f t="shared" si="23"/>
        <v>-20.143110999553183</v>
      </c>
      <c r="F143">
        <f t="shared" si="24"/>
        <v>25.194998695723147</v>
      </c>
      <c r="G143">
        <f t="shared" si="25"/>
        <v>-29.954034605589815</v>
      </c>
      <c r="H143">
        <f t="shared" si="26"/>
        <v>34.429637623681515</v>
      </c>
    </row>
    <row r="144" spans="2:8" ht="15.75" x14ac:dyDescent="0.25">
      <c r="B144" s="1">
        <v>32</v>
      </c>
      <c r="C144">
        <f t="shared" si="21"/>
        <v>-8.8502756092783841</v>
      </c>
      <c r="D144">
        <f t="shared" si="22"/>
        <v>14.36130391776935</v>
      </c>
      <c r="E144">
        <f t="shared" si="23"/>
        <v>-19.575673150911651</v>
      </c>
      <c r="F144">
        <f t="shared" si="24"/>
        <v>24.503869613978271</v>
      </c>
      <c r="G144">
        <f t="shared" si="25"/>
        <v>-29.15523137784966</v>
      </c>
      <c r="H144">
        <f t="shared" si="26"/>
        <v>33.538645987803243</v>
      </c>
    </row>
    <row r="145" spans="2:8" ht="15.75" x14ac:dyDescent="0.25">
      <c r="B145" s="1">
        <v>33</v>
      </c>
      <c r="C145">
        <f t="shared" ref="C145:C161" si="27">(ABS(E39-E38)/E39)*100</f>
        <v>-8.5959079283887387</v>
      </c>
      <c r="D145">
        <f t="shared" ref="D145:D161" si="28">(ABS(F39-F38)/F39)*100</f>
        <v>13.958192769271163</v>
      </c>
      <c r="E145">
        <f t="shared" ref="E145:E161" si="29">(ABS(G39-G38)/G39)*100</f>
        <v>-19.039541419594201</v>
      </c>
      <c r="F145">
        <f t="shared" ref="F145:F161" si="30">(ABS(H39-H38)/H39)*100</f>
        <v>23.849870583836847</v>
      </c>
      <c r="G145">
        <f t="shared" ref="G145:G161" si="31">(ABS(I39-I38)/I39)*100</f>
        <v>-28.398045292437519</v>
      </c>
      <c r="H145">
        <f t="shared" ref="H145:H161" si="32">(ABS(J39-J38)/J39)*100</f>
        <v>32.692461062102687</v>
      </c>
    </row>
    <row r="146" spans="2:8" ht="15.75" x14ac:dyDescent="0.25">
      <c r="B146" s="1">
        <v>34</v>
      </c>
      <c r="C146">
        <f t="shared" si="27"/>
        <v>-8.3557951482479833</v>
      </c>
      <c r="D146">
        <f t="shared" si="28"/>
        <v>13.577210132077393</v>
      </c>
      <c r="E146">
        <f t="shared" si="29"/>
        <v>-18.532178779030613</v>
      </c>
      <c r="F146">
        <f t="shared" si="30"/>
        <v>23.230075525415199</v>
      </c>
      <c r="G146">
        <f t="shared" si="31"/>
        <v>-27.679312485272916</v>
      </c>
      <c r="H146">
        <f t="shared" si="32"/>
        <v>31.887827823310825</v>
      </c>
    </row>
    <row r="147" spans="2:8" ht="15.75" x14ac:dyDescent="0.25">
      <c r="B147" s="1">
        <v>35</v>
      </c>
      <c r="C147">
        <f t="shared" si="27"/>
        <v>-8.1287683031869111</v>
      </c>
      <c r="D147">
        <f t="shared" si="28"/>
        <v>13.216573400883497</v>
      </c>
      <c r="E147">
        <f t="shared" si="29"/>
        <v>-18.051316582923818</v>
      </c>
      <c r="F147">
        <f t="shared" si="30"/>
        <v>22.641858418783126</v>
      </c>
      <c r="G147">
        <f t="shared" si="31"/>
        <v>-26.996179233240785</v>
      </c>
      <c r="H147">
        <f t="shared" si="32"/>
        <v>31.121790899292712</v>
      </c>
    </row>
    <row r="148" spans="2:8" ht="15.75" x14ac:dyDescent="0.25">
      <c r="B148" s="1">
        <v>36</v>
      </c>
      <c r="C148">
        <f t="shared" si="27"/>
        <v>-7.9137831889115757</v>
      </c>
      <c r="D148">
        <f t="shared" si="28"/>
        <v>12.874687367093845</v>
      </c>
      <c r="E148">
        <f t="shared" si="29"/>
        <v>-17.594919836826286</v>
      </c>
      <c r="F148">
        <f t="shared" si="30"/>
        <v>22.082855867504179</v>
      </c>
      <c r="G148">
        <f t="shared" si="31"/>
        <v>-26.346065504471373</v>
      </c>
      <c r="H148">
        <f t="shared" si="32"/>
        <v>30.391662475963866</v>
      </c>
    </row>
    <row r="149" spans="2:8" ht="15.75" x14ac:dyDescent="0.25">
      <c r="B149" s="1">
        <v>37</v>
      </c>
      <c r="C149">
        <f t="shared" si="27"/>
        <v>-7.7099041065807716</v>
      </c>
      <c r="D149">
        <f t="shared" si="28"/>
        <v>12.550120109101472</v>
      </c>
      <c r="E149">
        <f t="shared" si="29"/>
        <v>-17.161157743662745</v>
      </c>
      <c r="F149">
        <f t="shared" si="30"/>
        <v>21.550935098840931</v>
      </c>
      <c r="G149">
        <f t="shared" si="31"/>
        <v>-25.726633380251457</v>
      </c>
      <c r="H149">
        <f t="shared" si="32"/>
        <v>29.694993896741305</v>
      </c>
    </row>
    <row r="150" spans="2:8" ht="15.75" x14ac:dyDescent="0.25">
      <c r="B150" s="1">
        <v>38</v>
      </c>
      <c r="C150">
        <f t="shared" si="27"/>
        <v>-7.5162900905475283</v>
      </c>
      <c r="D150">
        <f t="shared" si="28"/>
        <v>12.241582527911758</v>
      </c>
      <c r="E150">
        <f t="shared" si="29"/>
        <v>-16.748378610039222</v>
      </c>
      <c r="F150">
        <f t="shared" si="30"/>
        <v>21.044166511045628</v>
      </c>
      <c r="G150">
        <f t="shared" si="31"/>
        <v>-25.1357596426394</v>
      </c>
      <c r="H150">
        <f t="shared" si="32"/>
        <v>29.029550551486523</v>
      </c>
    </row>
    <row r="151" spans="2:8" ht="15.75" x14ac:dyDescent="0.25">
      <c r="B151" s="1">
        <v>39</v>
      </c>
      <c r="C151">
        <f t="shared" si="27"/>
        <v>-7.3321831869510605</v>
      </c>
      <c r="D151">
        <f t="shared" si="28"/>
        <v>11.94791089821687</v>
      </c>
      <c r="E151">
        <f t="shared" si="29"/>
        <v>-16.355088376616465</v>
      </c>
      <c r="F151">
        <f t="shared" si="30"/>
        <v>20.560800037872522</v>
      </c>
      <c r="G151">
        <f t="shared" si="31"/>
        <v>-24.571511926451244</v>
      </c>
      <c r="H151">
        <f t="shared" si="32"/>
        <v>28.393289677858462</v>
      </c>
    </row>
    <row r="152" spans="2:8" ht="15.75" x14ac:dyDescent="0.25">
      <c r="B152" s="1">
        <v>40</v>
      </c>
      <c r="C152">
        <f t="shared" si="27"/>
        <v>-7.1568984346559841</v>
      </c>
      <c r="D152">
        <f t="shared" si="28"/>
        <v>11.668051926902027</v>
      </c>
      <c r="E152">
        <f t="shared" si="29"/>
        <v>-15.979932174853969</v>
      </c>
      <c r="F152">
        <f t="shared" si="30"/>
        <v>20.099244729453183</v>
      </c>
      <c r="G152">
        <f t="shared" si="31"/>
        <v>-24.032127924730776</v>
      </c>
      <c r="H152">
        <f t="shared" si="32"/>
        <v>27.784340730714625</v>
      </c>
    </row>
    <row r="153" spans="2:8" ht="15.75" x14ac:dyDescent="0.25">
      <c r="B153" s="1">
        <v>41</v>
      </c>
      <c r="C153">
        <f t="shared" si="27"/>
        <v>-6.9898152662657882</v>
      </c>
      <c r="D153">
        <f t="shared" si="28"/>
        <v>11.401049906840194</v>
      </c>
      <c r="E153">
        <f t="shared" si="29"/>
        <v>-15.621678422631133</v>
      </c>
      <c r="F153">
        <f t="shared" si="30"/>
        <v>19.658051053130599</v>
      </c>
      <c r="G153">
        <f t="shared" si="31"/>
        <v>-23.515997214177183</v>
      </c>
      <c r="H153">
        <f t="shared" si="32"/>
        <v>27.200988010057625</v>
      </c>
    </row>
    <row r="154" spans="2:8" ht="15.75" x14ac:dyDescent="0.25">
      <c r="B154" s="1">
        <v>42</v>
      </c>
      <c r="C154">
        <f t="shared" si="27"/>
        <v>-6.8303700993072427</v>
      </c>
      <c r="D154">
        <f t="shared" si="28"/>
        <v>11.146035629752529</v>
      </c>
      <c r="E154">
        <f t="shared" si="29"/>
        <v>-15.279205059110565</v>
      </c>
      <c r="F154">
        <f t="shared" si="30"/>
        <v>19.235895502670651</v>
      </c>
      <c r="G154">
        <f t="shared" si="31"/>
        <v>-23.021645332718631</v>
      </c>
      <c r="H154">
        <f t="shared" si="32"/>
        <v>26.641655272343556</v>
      </c>
    </row>
    <row r="155" spans="2:8" ht="15.75" x14ac:dyDescent="0.25">
      <c r="B155" s="1">
        <v>43</v>
      </c>
      <c r="C155">
        <f t="shared" si="27"/>
        <v>-6.6780499293452626</v>
      </c>
      <c r="D155">
        <f t="shared" si="28"/>
        <v>10.9022167824024</v>
      </c>
      <c r="E155">
        <f t="shared" si="29"/>
        <v>-14.951487589636528</v>
      </c>
      <c r="F155">
        <f t="shared" si="30"/>
        <v>18.831567173368828</v>
      </c>
      <c r="G155">
        <f t="shared" si="31"/>
        <v>-22.547719797003552</v>
      </c>
      <c r="H155">
        <f t="shared" si="32"/>
        <v>26.104892082279214</v>
      </c>
    </row>
    <row r="156" spans="2:8" ht="15.75" x14ac:dyDescent="0.25">
      <c r="B156" s="1">
        <v>44</v>
      </c>
      <c r="C156">
        <f t="shared" si="27"/>
        <v>-6.5323867701282348</v>
      </c>
      <c r="D156">
        <f t="shared" si="28"/>
        <v>10.668869598865195</v>
      </c>
      <c r="E156">
        <f t="shared" si="29"/>
        <v>-14.63758866821914</v>
      </c>
      <c r="F156">
        <f t="shared" si="30"/>
        <v>18.44395601704619</v>
      </c>
      <c r="G156">
        <f t="shared" si="31"/>
        <v>-22.09297779448373</v>
      </c>
      <c r="H156">
        <f t="shared" si="32"/>
        <v>25.589361691823921</v>
      </c>
    </row>
    <row r="157" spans="2:8" ht="15.75" x14ac:dyDescent="0.25">
      <c r="B157" s="1">
        <v>45</v>
      </c>
      <c r="C157">
        <f t="shared" si="27"/>
        <v>-6.3929528126931761</v>
      </c>
      <c r="D157">
        <f t="shared" si="28"/>
        <v>10.445331580683813</v>
      </c>
      <c r="E157">
        <f t="shared" si="29"/>
        <v>-14.336648991125491</v>
      </c>
      <c r="F157">
        <f t="shared" si="30"/>
        <v>18.072042537251249</v>
      </c>
      <c r="G157">
        <f t="shared" si="31"/>
        <v>-21.656275324292427</v>
      </c>
      <c r="H157">
        <f t="shared" si="32"/>
        <v>25.093830259720619</v>
      </c>
    </row>
    <row r="158" spans="2:8" ht="15.75" x14ac:dyDescent="0.25">
      <c r="B158" s="1">
        <v>46</v>
      </c>
      <c r="C158">
        <f t="shared" si="27"/>
        <v>-6.2593561970620302</v>
      </c>
      <c r="D158">
        <f t="shared" si="28"/>
        <v>10.230995128364496</v>
      </c>
      <c r="E158">
        <f t="shared" si="29"/>
        <v>-14.047879312512407</v>
      </c>
      <c r="F158">
        <f t="shared" si="30"/>
        <v>17.714888723105233</v>
      </c>
      <c r="G158">
        <f t="shared" si="31"/>
        <v>-21.236557594433759</v>
      </c>
      <c r="H158">
        <f t="shared" si="32"/>
        <v>24.617157248511621</v>
      </c>
    </row>
    <row r="159" spans="2:8" ht="15.75" x14ac:dyDescent="0.25">
      <c r="B159" s="1">
        <v>47</v>
      </c>
      <c r="C159">
        <f t="shared" si="27"/>
        <v>-6.131237307803894</v>
      </c>
      <c r="D159">
        <f t="shared" si="28"/>
        <v>10.025301953435171</v>
      </c>
      <c r="E159">
        <f t="shared" si="29"/>
        <v>-13.770553423630572</v>
      </c>
      <c r="F159">
        <f t="shared" si="30"/>
        <v>17.371630051714089</v>
      </c>
      <c r="G159">
        <f t="shared" si="31"/>
        <v>-20.832850510880458</v>
      </c>
      <c r="H159">
        <f t="shared" si="32"/>
        <v>24.158286856807731</v>
      </c>
    </row>
    <row r="160" spans="2:8" ht="15.75" x14ac:dyDescent="0.25">
      <c r="B160" s="1">
        <v>48</v>
      </c>
      <c r="C160">
        <f t="shared" si="27"/>
        <v>-6.0082655191512808</v>
      </c>
      <c r="D160">
        <f t="shared" si="28"/>
        <v>9.8277381613655734</v>
      </c>
      <c r="E160">
        <f t="shared" si="29"/>
        <v>-13.504001962253815</v>
      </c>
      <c r="F160">
        <f t="shared" si="30"/>
        <v>17.041468415163731</v>
      </c>
      <c r="G160">
        <f t="shared" si="31"/>
        <v>-20.4442531178791</v>
      </c>
      <c r="H160">
        <f t="shared" si="32"/>
        <v>23.716240362799009</v>
      </c>
    </row>
    <row r="161" spans="2:8" ht="15.75" x14ac:dyDescent="0.25">
      <c r="B161" s="1">
        <v>49</v>
      </c>
      <c r="C161">
        <f t="shared" si="27"/>
        <v>-5.8901363271852514</v>
      </c>
      <c r="D161">
        <f t="shared" si="28"/>
        <v>9.6378299129694138</v>
      </c>
      <c r="E161">
        <f t="shared" si="29"/>
        <v>-13.247606939714579</v>
      </c>
      <c r="F161">
        <f t="shared" si="30"/>
        <v>16.723665849811876</v>
      </c>
      <c r="G161">
        <f t="shared" si="31"/>
        <v>-20.069930868785065</v>
      </c>
      <c r="H161">
        <f t="shared" si="32"/>
        <v>23.29010927088315</v>
      </c>
    </row>
  </sheetData>
  <mergeCells count="2">
    <mergeCell ref="D57:H57"/>
    <mergeCell ref="D111:H1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6745f3-31ad-4786-8a04-52efe64139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F2D43C58DB54798C93F0583AA95BD" ma:contentTypeVersion="11" ma:contentTypeDescription="Create a new document." ma:contentTypeScope="" ma:versionID="419056347f36cf9125d2862e7317716f">
  <xsd:schema xmlns:xsd="http://www.w3.org/2001/XMLSchema" xmlns:xs="http://www.w3.org/2001/XMLSchema" xmlns:p="http://schemas.microsoft.com/office/2006/metadata/properties" xmlns:ns3="706745f3-31ad-4786-8a04-52efe6413951" xmlns:ns4="b6f3b4af-f1f3-4030-8b81-3ba668a13980" targetNamespace="http://schemas.microsoft.com/office/2006/metadata/properties" ma:root="true" ma:fieldsID="c9c443f8e411bd43c2bd82cbd966b877" ns3:_="" ns4:_="">
    <xsd:import namespace="706745f3-31ad-4786-8a04-52efe6413951"/>
    <xsd:import namespace="b6f3b4af-f1f3-4030-8b81-3ba668a139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745f3-31ad-4786-8a04-52efe6413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3b4af-f1f3-4030-8b81-3ba668a139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55B6E-F9EA-409E-86FB-872362B61C7A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706745f3-31ad-4786-8a04-52efe6413951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b6f3b4af-f1f3-4030-8b81-3ba668a13980"/>
  </ds:schemaRefs>
</ds:datastoreItem>
</file>

<file path=customXml/itemProps2.xml><?xml version="1.0" encoding="utf-8"?>
<ds:datastoreItem xmlns:ds="http://schemas.openxmlformats.org/officeDocument/2006/customXml" ds:itemID="{91988CFE-F54F-42B4-B13E-9C00585C25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EEBEAE-7C66-46AF-A841-81A40A41D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745f3-31ad-4786-8a04-52efe6413951"/>
    <ds:schemaRef ds:uri="b6f3b4af-f1f3-4030-8b81-3ba668a13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Exponencial</vt:lpstr>
      <vt:lpstr>Logaritmo natural</vt:lpstr>
      <vt:lpstr>Geométrica</vt:lpstr>
      <vt:lpstr>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Santiago Cárdenas Rivera</dc:creator>
  <cp:lastModifiedBy>David Santiago Cárdenas Rivera</cp:lastModifiedBy>
  <dcterms:created xsi:type="dcterms:W3CDTF">2023-07-26T15:31:39Z</dcterms:created>
  <dcterms:modified xsi:type="dcterms:W3CDTF">2023-08-15T18:16:33Z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0x010100723F2D43C58DB54798C93F0583AA95BD</vt:lpwstr>
  </property>
</Properties>
</file>