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2935" windowHeight="9720"/>
  </bookViews>
  <sheets>
    <sheet name="Rev C 30 piece build" sheetId="4" r:id="rId1"/>
    <sheet name="Rev B 10 piecebuild" sheetId="1" r:id="rId2"/>
    <sheet name="Sheet2" sheetId="2" r:id="rId3"/>
    <sheet name="Sheet3" sheetId="3" r:id="rId4"/>
  </sheets>
  <definedNames>
    <definedName name="Build_Quantity" localSheetId="0">'Rev C 30 piece build'!$B$1</definedName>
    <definedName name="Build_Quantity">'Rev B 10 piecebuild'!$B$1</definedName>
    <definedName name="OnStepRevb" localSheetId="1">'Rev B 10 piecebuild'!$A$2:$O$23</definedName>
    <definedName name="OnStepRevb" localSheetId="0">'Rev C 30 piece build'!$A$2:$L$24</definedName>
  </definedNames>
  <calcPr calcId="125725"/>
</workbook>
</file>

<file path=xl/calcChain.xml><?xml version="1.0" encoding="utf-8"?>
<calcChain xmlns="http://schemas.openxmlformats.org/spreadsheetml/2006/main">
  <c r="D20" i="4"/>
  <c r="D7"/>
  <c r="D30"/>
  <c r="D29"/>
  <c r="D28"/>
  <c r="D27"/>
  <c r="D26"/>
  <c r="D25"/>
  <c r="D24"/>
  <c r="D23"/>
  <c r="D22"/>
  <c r="D21"/>
  <c r="D19"/>
  <c r="D18"/>
  <c r="D17"/>
  <c r="D16"/>
  <c r="D15"/>
  <c r="D6"/>
  <c r="D14"/>
  <c r="D13"/>
  <c r="D12"/>
  <c r="D11"/>
  <c r="D10"/>
  <c r="D9"/>
  <c r="D8"/>
  <c r="D5"/>
  <c r="D4"/>
  <c r="D3"/>
  <c r="H29" i="1"/>
  <c r="K3"/>
  <c r="K2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3"/>
  <c r="H26"/>
  <c r="J25"/>
  <c r="H25"/>
  <c r="J4"/>
  <c r="J5"/>
  <c r="J6"/>
  <c r="J7"/>
  <c r="J21"/>
  <c r="J22"/>
  <c r="J3"/>
  <c r="H4"/>
  <c r="H5"/>
  <c r="H6"/>
  <c r="H7"/>
  <c r="H8"/>
  <c r="J8" s="1"/>
  <c r="H9"/>
  <c r="J9" s="1"/>
  <c r="H10"/>
  <c r="J10" s="1"/>
  <c r="H11"/>
  <c r="J11" s="1"/>
  <c r="H12"/>
  <c r="J12" s="1"/>
  <c r="H13"/>
  <c r="J13" s="1"/>
  <c r="H14"/>
  <c r="J14" s="1"/>
  <c r="H15"/>
  <c r="J15" s="1"/>
  <c r="H16"/>
  <c r="J16" s="1"/>
  <c r="H17"/>
  <c r="J17" s="1"/>
  <c r="H18"/>
  <c r="J18" s="1"/>
  <c r="H19"/>
  <c r="J19" s="1"/>
  <c r="H20"/>
  <c r="J20" s="1"/>
  <c r="H21"/>
  <c r="H22"/>
  <c r="H23"/>
  <c r="J23" s="1"/>
  <c r="H24"/>
  <c r="J24" s="1"/>
  <c r="H3"/>
  <c r="J26" l="1"/>
</calcChain>
</file>

<file path=xl/connections.xml><?xml version="1.0" encoding="utf-8"?>
<connections xmlns="http://schemas.openxmlformats.org/spreadsheetml/2006/main">
  <connection id="1" name="OnStepRevb" type="6" refreshedVersion="3" background="1" saveData="1">
    <textPr codePage="437" sourceFile="C:\dev\eagle\OnStep\Hardware\OnStepRevB\bom\OnStepRevb.csv" semicolon="1">
      <textFields count="7">
        <textField/>
        <textField/>
        <textField/>
        <textField/>
        <textField/>
        <textField/>
        <textField/>
      </textFields>
    </textPr>
  </connection>
  <connection id="2" name="OnStepRevb1" type="6" refreshedVersion="3" background="1" saveData="1">
    <textPr codePage="437" sourceFile="C:\dev\eagle\OnStep\Hardware\OnStepRevB\bom\OnStepRevb.csv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<sst xmlns="http://schemas.openxmlformats.org/spreadsheetml/2006/main" count="313" uniqueCount="178">
  <si>
    <t>Part</t>
  </si>
  <si>
    <t>Value</t>
  </si>
  <si>
    <t>Device</t>
  </si>
  <si>
    <t>Package</t>
  </si>
  <si>
    <t>Description</t>
  </si>
  <si>
    <t>10nF 50V</t>
  </si>
  <si>
    <t>C-USC0805</t>
  </si>
  <si>
    <t>C0805</t>
  </si>
  <si>
    <t>CAPACITOR, American symbol</t>
  </si>
  <si>
    <t>0.1uf 50V</t>
  </si>
  <si>
    <t>0.47uf 16V</t>
  </si>
  <si>
    <t>CN3</t>
  </si>
  <si>
    <t>B2B-PH</t>
  </si>
  <si>
    <t>CONN1</t>
  </si>
  <si>
    <t>PHEONIX2</t>
  </si>
  <si>
    <t>PHOENIX2</t>
  </si>
  <si>
    <t>CONN2</t>
  </si>
  <si>
    <t>B3B-PH</t>
  </si>
  <si>
    <t>1N4148</t>
  </si>
  <si>
    <t>SOD323-W</t>
  </si>
  <si>
    <t>DIODE</t>
  </si>
  <si>
    <t>FUSE1</t>
  </si>
  <si>
    <t>MINI_FUSE_SMT</t>
  </si>
  <si>
    <t>MINI_FUSE_HOLDER_SMT</t>
  </si>
  <si>
    <t>LED1</t>
  </si>
  <si>
    <t>Blue</t>
  </si>
  <si>
    <t>LED0805</t>
  </si>
  <si>
    <t>RED</t>
  </si>
  <si>
    <t>LEDCHIPLED_0805</t>
  </si>
  <si>
    <t>CHIPLED_0805</t>
  </si>
  <si>
    <t>LED</t>
  </si>
  <si>
    <t>PC2</t>
  </si>
  <si>
    <t>100uF</t>
  </si>
  <si>
    <t>CPOL-USG</t>
  </si>
  <si>
    <t>PANASONIC_G</t>
  </si>
  <si>
    <t>POLARIZED CAPACITOR, American symbol</t>
  </si>
  <si>
    <t>PHEONIX_4PIN</t>
  </si>
  <si>
    <t>PHENIOX</t>
  </si>
  <si>
    <t>R-US_R0805</t>
  </si>
  <si>
    <t>R0805</t>
  </si>
  <si>
    <t>RESISTOR, American symbol</t>
  </si>
  <si>
    <t>R7</t>
  </si>
  <si>
    <t>BOURNTRIMPOT</t>
  </si>
  <si>
    <t>BOURN3362P</t>
  </si>
  <si>
    <t>1MEG</t>
  </si>
  <si>
    <t>U1</t>
  </si>
  <si>
    <t>ARDUINO-MEGAFULL</t>
  </si>
  <si>
    <t>ARDUINO_MEGA</t>
  </si>
  <si>
    <t>Arduino Mega board footprint</t>
  </si>
  <si>
    <t>DRV8825</t>
  </si>
  <si>
    <t>U3</t>
  </si>
  <si>
    <t>RN42QFP</t>
  </si>
  <si>
    <t>RN42QFN</t>
  </si>
  <si>
    <t>C1,C2</t>
  </si>
  <si>
    <t>C3,C4,C5,C6</t>
  </si>
  <si>
    <t>C16,C17</t>
  </si>
  <si>
    <t>Digikey</t>
  </si>
  <si>
    <t>Cost</t>
  </si>
  <si>
    <t>Unit Cost</t>
  </si>
  <si>
    <t>296-29503-1-ND</t>
  </si>
  <si>
    <t>455-1704-ND</t>
  </si>
  <si>
    <t>D1,D2,D3</t>
  </si>
  <si>
    <t>LED2,LED3</t>
  </si>
  <si>
    <t>PHEONIX1,PHEONIX2</t>
  </si>
  <si>
    <t>R1,R2</t>
  </si>
  <si>
    <t>R3,R4,R5,R6</t>
  </si>
  <si>
    <t>R18,R19</t>
  </si>
  <si>
    <t>U2,U4</t>
  </si>
  <si>
    <t>RHM330CHCT-ND</t>
  </si>
  <si>
    <t>R8,R10</t>
  </si>
  <si>
    <t>R9,R11,R12,R13,R14,R16,R16,R17</t>
  </si>
  <si>
    <t>10K POT</t>
  </si>
  <si>
    <t>10K CHIP</t>
  </si>
  <si>
    <t>3362P-103LF-ND</t>
  </si>
  <si>
    <t>399-1170-1-ND</t>
  </si>
  <si>
    <t>277-1152-ND</t>
  </si>
  <si>
    <t>P220CCT-ND</t>
  </si>
  <si>
    <t>P10KACT-ND</t>
  </si>
  <si>
    <t>160-1645-1-ND</t>
  </si>
  <si>
    <t>445-6947-1-ND</t>
  </si>
  <si>
    <t>455-1705-ND</t>
  </si>
  <si>
    <t>1N4148WS-FDICT-ND</t>
  </si>
  <si>
    <t>PCE4904CT-ND</t>
  </si>
  <si>
    <t>RHM1.0MKCT-ND</t>
  </si>
  <si>
    <t>A98342-ND</t>
  </si>
  <si>
    <t>399-8099-1-ND</t>
  </si>
  <si>
    <t>Plug for Pheonix</t>
  </si>
  <si>
    <t>277-1013-ND</t>
  </si>
  <si>
    <t>3588K-ND</t>
  </si>
  <si>
    <t>732-4984-1-ND</t>
  </si>
  <si>
    <t>1276-6171-1-ND</t>
  </si>
  <si>
    <t>740-1038-ND</t>
  </si>
  <si>
    <t>Build Quantity</t>
  </si>
  <si>
    <t>Total Per Board</t>
  </si>
  <si>
    <t>Total Build Cost</t>
  </si>
  <si>
    <t>58V 7.25 A fuse</t>
  </si>
  <si>
    <t>F5005-ND</t>
  </si>
  <si>
    <t>Quantity Per Board</t>
  </si>
  <si>
    <t>Discounted Cost</t>
  </si>
  <si>
    <t>Quantity Per Build</t>
  </si>
  <si>
    <t>Discounted Cost per 10</t>
  </si>
  <si>
    <t>A98070-ND</t>
  </si>
  <si>
    <t>C7</t>
  </si>
  <si>
    <t>D4</t>
  </si>
  <si>
    <t>switching ps</t>
  </si>
  <si>
    <t>MCP16331T-E/CHCT-ND</t>
  </si>
  <si>
    <t>U6</t>
  </si>
  <si>
    <t>C3,C4,C5,C6,C8</t>
  </si>
  <si>
    <t>L1</t>
  </si>
  <si>
    <t>inductor</t>
  </si>
  <si>
    <t>732-4272-1-ND</t>
  </si>
  <si>
    <t>7447779147W</t>
  </si>
  <si>
    <t>D6</t>
  </si>
  <si>
    <t>7.5V Zener</t>
  </si>
  <si>
    <t>MMSZ5236BS-FDICT-ND</t>
  </si>
  <si>
    <t>C9</t>
  </si>
  <si>
    <t>10uf</t>
  </si>
  <si>
    <t>1276-2891-1-ND</t>
  </si>
  <si>
    <t>R9,R11,R12,R13,R14,R16,R16,R17,R20</t>
  </si>
  <si>
    <t>R21</t>
  </si>
  <si>
    <t>102K</t>
  </si>
  <si>
    <t>F1873-ND</t>
  </si>
  <si>
    <t>58V 5 A fuse</t>
  </si>
  <si>
    <t>B2100-FDICT-ND</t>
  </si>
  <si>
    <t>PCE3819CT-ND</t>
  </si>
  <si>
    <t>Manufacture PN</t>
  </si>
  <si>
    <t>CGA4C2C0G1H103J060AA</t>
  </si>
  <si>
    <t>Manufacture</t>
  </si>
  <si>
    <t>TDK</t>
  </si>
  <si>
    <t>C0805C104K5RACTU</t>
  </si>
  <si>
    <t>C0805C474K4RACTU</t>
  </si>
  <si>
    <t>Kemet</t>
  </si>
  <si>
    <t>Pansonic</t>
  </si>
  <si>
    <t>EEE-FK1J101P</t>
  </si>
  <si>
    <t>Samsung</t>
  </si>
  <si>
    <t>CL21A106KAYNNNE</t>
  </si>
  <si>
    <t>JST Sales</t>
  </si>
  <si>
    <t>B2B-PH-K-S(LF)(SN)</t>
  </si>
  <si>
    <t>B3B-PH-K-S(LF)(SN)</t>
  </si>
  <si>
    <t>Diodes Inc</t>
  </si>
  <si>
    <t>1N4148WS-7-F</t>
  </si>
  <si>
    <t>Keystone</t>
  </si>
  <si>
    <t>150080BS75000</t>
  </si>
  <si>
    <t>Wurth</t>
  </si>
  <si>
    <t>732-4982-1-ND</t>
  </si>
  <si>
    <t>150080RS75000</t>
  </si>
  <si>
    <t>732-2060-ND</t>
  </si>
  <si>
    <t>732-2042-ND</t>
  </si>
  <si>
    <t xml:space="preserve"> </t>
  </si>
  <si>
    <t>ERJ-6ENF3300V</t>
  </si>
  <si>
    <t>P330CCT-ND</t>
  </si>
  <si>
    <t>ERJ-S6SFR20V</t>
  </si>
  <si>
    <t>P.2BJCT-ND</t>
  </si>
  <si>
    <t>ERJ-6ENF1002V</t>
  </si>
  <si>
    <t>ERJ-6ENF2200V</t>
  </si>
  <si>
    <t>P102KCCT-ND</t>
  </si>
  <si>
    <t>ERJ-6ENF1023V</t>
  </si>
  <si>
    <t>Bourns</t>
  </si>
  <si>
    <t>3362P-1-103LF</t>
  </si>
  <si>
    <t>10K trimmer Pot</t>
  </si>
  <si>
    <t>ERJ-6ENF1004V</t>
  </si>
  <si>
    <t>P1.00MCCT-ND</t>
  </si>
  <si>
    <t>TI</t>
  </si>
  <si>
    <t>DRV8825PWPR</t>
  </si>
  <si>
    <t>28 PIN HTSSOP</t>
  </si>
  <si>
    <t>RN42</t>
  </si>
  <si>
    <t>Microchip</t>
  </si>
  <si>
    <t>Little Fuse Inc</t>
  </si>
  <si>
    <t>0997005.WXN</t>
  </si>
  <si>
    <t>mini fuse</t>
  </si>
  <si>
    <t>B2100-13-F</t>
  </si>
  <si>
    <t>D0-214AA SMB</t>
  </si>
  <si>
    <t>MCP16331T-E</t>
  </si>
  <si>
    <t>D1,D2,D3,D5</t>
  </si>
  <si>
    <t>MMSZ5236BS-7-F</t>
  </si>
  <si>
    <t>SOD323</t>
  </si>
  <si>
    <t>732-2749-ND</t>
  </si>
  <si>
    <t xml:space="preserve">Plug for RA and DEC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</si>
</sst>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 applyFill="1"/>
    <xf numFmtId="0" fontId="0" fillId="0" borderId="0" xfId="0" applyAlignment="1">
      <alignment horizontal="left"/>
    </xf>
    <xf numFmtId="0" fontId="0" fillId="0" borderId="0" xfId="0" applyNumberFormat="1" applyFill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OnStepRevb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nStepRev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C0805C474K4RACTU/399-8099-1-ND/347182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hyperlink" Target="http://www.digikey.com/product-detail/en/C0805C474K4RACTU/399-8099-1-ND/34718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workbookViewId="0">
      <selection activeCell="A26" sqref="A26"/>
    </sheetView>
  </sheetViews>
  <sheetFormatPr defaultRowHeight="15"/>
  <cols>
    <col min="1" max="1" width="30.85546875" customWidth="1"/>
    <col min="2" max="2" width="19.7109375" customWidth="1"/>
    <col min="3" max="4" width="19.5703125" customWidth="1"/>
    <col min="5" max="5" width="19.7109375" hidden="1" customWidth="1"/>
    <col min="6" max="6" width="19.7109375" customWidth="1"/>
    <col min="7" max="7" width="25.42578125" style="5" customWidth="1"/>
    <col min="8" max="8" width="26.42578125" style="1" customWidth="1"/>
    <col min="9" max="9" width="23.7109375" bestFit="1" customWidth="1"/>
    <col min="10" max="10" width="38.5703125" bestFit="1" customWidth="1"/>
  </cols>
  <sheetData>
    <row r="1" spans="1:10">
      <c r="A1" s="2" t="s">
        <v>92</v>
      </c>
      <c r="B1" s="2">
        <v>10</v>
      </c>
    </row>
    <row r="2" spans="1:10">
      <c r="A2" t="s">
        <v>0</v>
      </c>
      <c r="B2" t="s">
        <v>1</v>
      </c>
      <c r="C2" t="s">
        <v>97</v>
      </c>
      <c r="D2" t="s">
        <v>99</v>
      </c>
      <c r="E2" t="s">
        <v>2</v>
      </c>
      <c r="F2" t="s">
        <v>127</v>
      </c>
      <c r="G2" s="5" t="s">
        <v>125</v>
      </c>
      <c r="H2" s="1" t="s">
        <v>56</v>
      </c>
      <c r="I2" t="s">
        <v>3</v>
      </c>
      <c r="J2" t="s">
        <v>4</v>
      </c>
    </row>
    <row r="3" spans="1:10">
      <c r="A3" t="s">
        <v>53</v>
      </c>
      <c r="B3" t="s">
        <v>5</v>
      </c>
      <c r="C3">
        <v>2</v>
      </c>
      <c r="D3">
        <f>C3*Build_Quantity</f>
        <v>20</v>
      </c>
      <c r="E3" t="s">
        <v>6</v>
      </c>
      <c r="F3" t="s">
        <v>128</v>
      </c>
      <c r="G3" s="5" t="s">
        <v>126</v>
      </c>
      <c r="H3" s="4" t="s">
        <v>79</v>
      </c>
      <c r="I3" s="5" t="s">
        <v>7</v>
      </c>
      <c r="J3" t="s">
        <v>8</v>
      </c>
    </row>
    <row r="4" spans="1:10">
      <c r="A4" t="s">
        <v>107</v>
      </c>
      <c r="B4" t="s">
        <v>9</v>
      </c>
      <c r="C4">
        <v>5</v>
      </c>
      <c r="D4">
        <f>C4*Build_Quantity</f>
        <v>50</v>
      </c>
      <c r="E4" t="s">
        <v>6</v>
      </c>
      <c r="F4" t="s">
        <v>131</v>
      </c>
      <c r="G4" s="5" t="s">
        <v>129</v>
      </c>
      <c r="H4" s="4" t="s">
        <v>74</v>
      </c>
      <c r="I4" s="5" t="s">
        <v>7</v>
      </c>
      <c r="J4" t="s">
        <v>8</v>
      </c>
    </row>
    <row r="5" spans="1:10">
      <c r="A5" t="s">
        <v>55</v>
      </c>
      <c r="B5" t="s">
        <v>10</v>
      </c>
      <c r="C5">
        <v>2</v>
      </c>
      <c r="D5">
        <f>C5*Build_Quantity</f>
        <v>20</v>
      </c>
      <c r="E5" t="s">
        <v>6</v>
      </c>
      <c r="F5" t="s">
        <v>131</v>
      </c>
      <c r="G5" s="5" t="s">
        <v>130</v>
      </c>
      <c r="H5" s="4" t="s">
        <v>85</v>
      </c>
      <c r="I5" s="5" t="s">
        <v>7</v>
      </c>
      <c r="J5" t="s">
        <v>8</v>
      </c>
    </row>
    <row r="6" spans="1:10">
      <c r="A6" t="s">
        <v>102</v>
      </c>
      <c r="B6" t="s">
        <v>32</v>
      </c>
      <c r="C6">
        <v>1</v>
      </c>
      <c r="D6">
        <f>C6*Build_Quantity</f>
        <v>10</v>
      </c>
      <c r="E6" t="s">
        <v>33</v>
      </c>
      <c r="F6" t="s">
        <v>132</v>
      </c>
      <c r="G6" s="5" t="s">
        <v>133</v>
      </c>
      <c r="H6" s="3" t="s">
        <v>124</v>
      </c>
      <c r="I6" s="5" t="s">
        <v>34</v>
      </c>
      <c r="J6" t="s">
        <v>35</v>
      </c>
    </row>
    <row r="7" spans="1:10">
      <c r="A7" t="s">
        <v>115</v>
      </c>
      <c r="B7" t="s">
        <v>116</v>
      </c>
      <c r="C7">
        <v>1</v>
      </c>
      <c r="D7">
        <f>C7*Build_Quantity</f>
        <v>10</v>
      </c>
      <c r="F7" t="s">
        <v>134</v>
      </c>
      <c r="G7" s="5" t="s">
        <v>135</v>
      </c>
      <c r="H7" s="4" t="s">
        <v>117</v>
      </c>
      <c r="I7" s="5" t="s">
        <v>7</v>
      </c>
    </row>
    <row r="8" spans="1:10">
      <c r="A8" t="s">
        <v>11</v>
      </c>
      <c r="C8">
        <v>1</v>
      </c>
      <c r="D8">
        <f>C8*Build_Quantity</f>
        <v>10</v>
      </c>
      <c r="E8" t="s">
        <v>12</v>
      </c>
      <c r="F8" t="s">
        <v>136</v>
      </c>
      <c r="G8" s="5" t="s">
        <v>137</v>
      </c>
      <c r="H8" s="4" t="s">
        <v>60</v>
      </c>
      <c r="I8" s="5" t="s">
        <v>148</v>
      </c>
    </row>
    <row r="9" spans="1:10">
      <c r="A9" t="s">
        <v>13</v>
      </c>
      <c r="C9">
        <v>1</v>
      </c>
      <c r="D9">
        <f>C9*Build_Quantity</f>
        <v>10</v>
      </c>
      <c r="E9" t="s">
        <v>14</v>
      </c>
      <c r="F9" t="s">
        <v>143</v>
      </c>
      <c r="G9" s="7">
        <v>691216510002</v>
      </c>
      <c r="H9" t="s">
        <v>176</v>
      </c>
      <c r="I9" s="5" t="s">
        <v>148</v>
      </c>
    </row>
    <row r="10" spans="1:10">
      <c r="A10" t="s">
        <v>16</v>
      </c>
      <c r="C10">
        <v>1</v>
      </c>
      <c r="D10">
        <f>C10*Build_Quantity</f>
        <v>10</v>
      </c>
      <c r="E10" t="s">
        <v>17</v>
      </c>
      <c r="F10" t="s">
        <v>136</v>
      </c>
      <c r="G10" s="5" t="s">
        <v>138</v>
      </c>
      <c r="H10" s="4" t="s">
        <v>80</v>
      </c>
      <c r="I10" s="5" t="s">
        <v>148</v>
      </c>
    </row>
    <row r="11" spans="1:10">
      <c r="A11" t="s">
        <v>173</v>
      </c>
      <c r="C11">
        <v>4</v>
      </c>
      <c r="D11">
        <f>C11*Build_Quantity</f>
        <v>40</v>
      </c>
      <c r="E11" t="s">
        <v>18</v>
      </c>
      <c r="F11" t="s">
        <v>139</v>
      </c>
      <c r="G11" s="5" t="s">
        <v>140</v>
      </c>
      <c r="H11" s="4" t="s">
        <v>81</v>
      </c>
      <c r="I11" s="5" t="s">
        <v>19</v>
      </c>
      <c r="J11" t="s">
        <v>20</v>
      </c>
    </row>
    <row r="12" spans="1:10">
      <c r="A12" t="s">
        <v>21</v>
      </c>
      <c r="C12">
        <v>1</v>
      </c>
      <c r="D12">
        <f>C12*Build_Quantity</f>
        <v>10</v>
      </c>
      <c r="E12" t="s">
        <v>22</v>
      </c>
      <c r="F12" t="s">
        <v>141</v>
      </c>
      <c r="G12" s="5">
        <v>3588</v>
      </c>
      <c r="H12" s="4" t="s">
        <v>88</v>
      </c>
      <c r="I12" s="5" t="s">
        <v>23</v>
      </c>
    </row>
    <row r="13" spans="1:10">
      <c r="A13" t="s">
        <v>24</v>
      </c>
      <c r="B13" t="s">
        <v>25</v>
      </c>
      <c r="C13">
        <v>1</v>
      </c>
      <c r="D13">
        <f>C13*Build_Quantity</f>
        <v>10</v>
      </c>
      <c r="E13" t="s">
        <v>26</v>
      </c>
      <c r="F13" t="s">
        <v>143</v>
      </c>
      <c r="G13" s="6" t="s">
        <v>142</v>
      </c>
      <c r="H13" s="1" t="s">
        <v>144</v>
      </c>
      <c r="I13" s="5" t="s">
        <v>26</v>
      </c>
    </row>
    <row r="14" spans="1:10" ht="15" customHeight="1">
      <c r="A14" t="s">
        <v>62</v>
      </c>
      <c r="B14" t="s">
        <v>27</v>
      </c>
      <c r="C14">
        <v>2</v>
      </c>
      <c r="D14">
        <f>C14*Build_Quantity</f>
        <v>20</v>
      </c>
      <c r="E14" t="s">
        <v>28</v>
      </c>
      <c r="F14" t="s">
        <v>143</v>
      </c>
      <c r="G14" s="5" t="s">
        <v>145</v>
      </c>
      <c r="H14" t="s">
        <v>89</v>
      </c>
      <c r="I14" s="5" t="s">
        <v>29</v>
      </c>
      <c r="J14" t="s">
        <v>30</v>
      </c>
    </row>
    <row r="15" spans="1:10">
      <c r="A15" t="s">
        <v>63</v>
      </c>
      <c r="C15">
        <v>2</v>
      </c>
      <c r="D15">
        <f>C15*Build_Quantity</f>
        <v>20</v>
      </c>
      <c r="E15" t="s">
        <v>36</v>
      </c>
      <c r="F15" t="s">
        <v>143</v>
      </c>
      <c r="G15" s="7">
        <v>691311500104</v>
      </c>
      <c r="H15" t="s">
        <v>146</v>
      </c>
      <c r="I15" s="5" t="s">
        <v>148</v>
      </c>
    </row>
    <row r="16" spans="1:10">
      <c r="A16" t="s">
        <v>64</v>
      </c>
      <c r="B16">
        <v>330</v>
      </c>
      <c r="C16">
        <v>2</v>
      </c>
      <c r="D16">
        <f>C16*Build_Quantity</f>
        <v>20</v>
      </c>
      <c r="E16" t="s">
        <v>38</v>
      </c>
      <c r="F16" t="s">
        <v>132</v>
      </c>
      <c r="G16" s="5" t="s">
        <v>149</v>
      </c>
      <c r="H16" t="s">
        <v>150</v>
      </c>
      <c r="I16" s="5" t="s">
        <v>39</v>
      </c>
      <c r="J16" t="s">
        <v>40</v>
      </c>
    </row>
    <row r="17" spans="1:10">
      <c r="A17" t="s">
        <v>65</v>
      </c>
      <c r="B17">
        <v>0.2</v>
      </c>
      <c r="C17">
        <v>4</v>
      </c>
      <c r="D17">
        <f>C17*Build_Quantity</f>
        <v>40</v>
      </c>
      <c r="E17" t="s">
        <v>38</v>
      </c>
      <c r="F17" t="s">
        <v>132</v>
      </c>
      <c r="G17" s="5" t="s">
        <v>151</v>
      </c>
      <c r="H17" t="s">
        <v>152</v>
      </c>
      <c r="I17" s="5" t="s">
        <v>39</v>
      </c>
      <c r="J17" t="s">
        <v>40</v>
      </c>
    </row>
    <row r="18" spans="1:10">
      <c r="A18" t="s">
        <v>41</v>
      </c>
      <c r="B18">
        <v>220</v>
      </c>
      <c r="C18">
        <v>1</v>
      </c>
      <c r="D18">
        <f>C18*Build_Quantity</f>
        <v>10</v>
      </c>
      <c r="E18" t="s">
        <v>38</v>
      </c>
      <c r="F18" t="s">
        <v>132</v>
      </c>
      <c r="G18" s="5" t="s">
        <v>154</v>
      </c>
      <c r="H18" s="4" t="s">
        <v>76</v>
      </c>
      <c r="I18" s="5" t="s">
        <v>39</v>
      </c>
      <c r="J18" t="s">
        <v>40</v>
      </c>
    </row>
    <row r="19" spans="1:10">
      <c r="A19" t="s">
        <v>118</v>
      </c>
      <c r="B19" t="s">
        <v>72</v>
      </c>
      <c r="C19">
        <v>8</v>
      </c>
      <c r="D19">
        <f>C19*Build_Quantity</f>
        <v>80</v>
      </c>
      <c r="E19" t="s">
        <v>39</v>
      </c>
      <c r="F19" t="s">
        <v>132</v>
      </c>
      <c r="G19" s="5" t="s">
        <v>153</v>
      </c>
      <c r="H19" s="4" t="s">
        <v>77</v>
      </c>
      <c r="I19" s="5" t="s">
        <v>39</v>
      </c>
    </row>
    <row r="20" spans="1:10">
      <c r="A20" t="s">
        <v>119</v>
      </c>
      <c r="B20" t="s">
        <v>120</v>
      </c>
      <c r="C20">
        <v>1</v>
      </c>
      <c r="D20">
        <f>C20*Build_Quantity</f>
        <v>10</v>
      </c>
      <c r="F20" t="s">
        <v>132</v>
      </c>
      <c r="G20" s="5" t="s">
        <v>156</v>
      </c>
      <c r="H20" t="s">
        <v>155</v>
      </c>
      <c r="I20" s="5" t="s">
        <v>39</v>
      </c>
    </row>
    <row r="21" spans="1:10" ht="15" customHeight="1">
      <c r="A21" t="s">
        <v>69</v>
      </c>
      <c r="B21" t="s">
        <v>71</v>
      </c>
      <c r="C21">
        <v>2</v>
      </c>
      <c r="D21">
        <f>C21*Build_Quantity</f>
        <v>20</v>
      </c>
      <c r="E21" t="s">
        <v>42</v>
      </c>
      <c r="F21" t="s">
        <v>157</v>
      </c>
      <c r="G21" s="5" t="s">
        <v>158</v>
      </c>
      <c r="H21" s="4" t="s">
        <v>73</v>
      </c>
      <c r="I21" s="5" t="s">
        <v>159</v>
      </c>
    </row>
    <row r="22" spans="1:10" ht="15" customHeight="1">
      <c r="A22" t="s">
        <v>66</v>
      </c>
      <c r="B22" t="s">
        <v>44</v>
      </c>
      <c r="C22">
        <v>2</v>
      </c>
      <c r="D22">
        <f>C22*Build_Quantity</f>
        <v>20</v>
      </c>
      <c r="E22" t="s">
        <v>38</v>
      </c>
      <c r="F22" t="s">
        <v>132</v>
      </c>
      <c r="G22" s="5" t="s">
        <v>160</v>
      </c>
      <c r="H22" t="s">
        <v>161</v>
      </c>
      <c r="I22" s="5" t="s">
        <v>39</v>
      </c>
      <c r="J22" t="s">
        <v>40</v>
      </c>
    </row>
    <row r="23" spans="1:10" ht="15" customHeight="1">
      <c r="A23" t="s">
        <v>67</v>
      </c>
      <c r="C23">
        <v>2</v>
      </c>
      <c r="D23">
        <f>C23*Build_Quantity</f>
        <v>20</v>
      </c>
      <c r="E23" t="s">
        <v>49</v>
      </c>
      <c r="F23" t="s">
        <v>162</v>
      </c>
      <c r="G23" s="5" t="s">
        <v>163</v>
      </c>
      <c r="H23" s="4" t="s">
        <v>59</v>
      </c>
      <c r="I23" s="5" t="s">
        <v>164</v>
      </c>
    </row>
    <row r="24" spans="1:10" ht="15" customHeight="1">
      <c r="A24" t="s">
        <v>50</v>
      </c>
      <c r="C24">
        <v>1</v>
      </c>
      <c r="D24">
        <f>C24*Build_Quantity</f>
        <v>10</v>
      </c>
      <c r="E24" t="s">
        <v>51</v>
      </c>
      <c r="F24" t="s">
        <v>166</v>
      </c>
      <c r="G24" s="5" t="s">
        <v>165</v>
      </c>
      <c r="H24" s="4" t="s">
        <v>91</v>
      </c>
      <c r="I24" s="5" t="s">
        <v>52</v>
      </c>
    </row>
    <row r="25" spans="1:10">
      <c r="A25" t="s">
        <v>177</v>
      </c>
      <c r="C25">
        <v>2</v>
      </c>
      <c r="D25">
        <f>C25*Build_Quantity</f>
        <v>20</v>
      </c>
      <c r="F25" t="s">
        <v>143</v>
      </c>
      <c r="G25" s="7">
        <v>691351500004</v>
      </c>
      <c r="H25" t="s">
        <v>147</v>
      </c>
      <c r="I25" s="5"/>
      <c r="J25" t="s">
        <v>148</v>
      </c>
    </row>
    <row r="26" spans="1:10">
      <c r="A26" t="s">
        <v>122</v>
      </c>
      <c r="C26">
        <v>1</v>
      </c>
      <c r="D26">
        <f>C26*Build_Quantity</f>
        <v>10</v>
      </c>
      <c r="F26" t="s">
        <v>167</v>
      </c>
      <c r="G26" s="5" t="s">
        <v>168</v>
      </c>
      <c r="H26" s="4" t="s">
        <v>121</v>
      </c>
      <c r="I26" s="6" t="s">
        <v>169</v>
      </c>
    </row>
    <row r="27" spans="1:10">
      <c r="A27" t="s">
        <v>103</v>
      </c>
      <c r="C27">
        <v>1</v>
      </c>
      <c r="D27">
        <f>C27*Build_Quantity</f>
        <v>10</v>
      </c>
      <c r="F27" t="s">
        <v>139</v>
      </c>
      <c r="G27" s="5" t="s">
        <v>170</v>
      </c>
      <c r="H27" s="4" t="s">
        <v>123</v>
      </c>
      <c r="I27" s="6" t="s">
        <v>171</v>
      </c>
    </row>
    <row r="28" spans="1:10">
      <c r="A28" t="s">
        <v>106</v>
      </c>
      <c r="B28" t="s">
        <v>104</v>
      </c>
      <c r="C28">
        <v>1</v>
      </c>
      <c r="D28">
        <f>C28*Build_Quantity</f>
        <v>10</v>
      </c>
      <c r="F28" t="s">
        <v>166</v>
      </c>
      <c r="G28" s="6" t="s">
        <v>172</v>
      </c>
      <c r="H28" s="4" t="s">
        <v>105</v>
      </c>
      <c r="I28" s="5"/>
    </row>
    <row r="29" spans="1:10">
      <c r="A29" t="s">
        <v>108</v>
      </c>
      <c r="B29" t="s">
        <v>109</v>
      </c>
      <c r="C29">
        <v>1</v>
      </c>
      <c r="D29">
        <f>C29*Build_Quantity</f>
        <v>10</v>
      </c>
      <c r="F29" t="s">
        <v>143</v>
      </c>
      <c r="G29" s="5" t="s">
        <v>111</v>
      </c>
      <c r="H29" s="4" t="s">
        <v>110</v>
      </c>
      <c r="I29" s="5"/>
    </row>
    <row r="30" spans="1:10">
      <c r="A30" t="s">
        <v>112</v>
      </c>
      <c r="B30" t="s">
        <v>113</v>
      </c>
      <c r="C30">
        <v>1</v>
      </c>
      <c r="D30">
        <f>C30*Build_Quantity</f>
        <v>10</v>
      </c>
      <c r="F30" t="s">
        <v>139</v>
      </c>
      <c r="G30" s="5" t="s">
        <v>174</v>
      </c>
      <c r="H30" s="4" t="s">
        <v>114</v>
      </c>
      <c r="I30" s="6" t="s">
        <v>175</v>
      </c>
    </row>
  </sheetData>
  <hyperlinks>
    <hyperlink ref="H5" r:id="rId1" display="http://www.digikey.com/product-detail/en/C0805C474K4RACTU/399-8099-1-ND/3471822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0"/>
  <sheetViews>
    <sheetView topLeftCell="A10" workbookViewId="0">
      <selection sqref="A1:D1048576"/>
    </sheetView>
  </sheetViews>
  <sheetFormatPr defaultRowHeight="15"/>
  <cols>
    <col min="1" max="1" width="30.85546875" customWidth="1"/>
    <col min="2" max="2" width="19.7109375" customWidth="1"/>
    <col min="3" max="4" width="19.5703125" customWidth="1"/>
    <col min="5" max="5" width="19.7109375" hidden="1" customWidth="1"/>
    <col min="6" max="6" width="19.7109375" customWidth="1"/>
    <col min="7" max="7" width="10.85546875" customWidth="1"/>
    <col min="8" max="8" width="10.5703125" customWidth="1"/>
    <col min="9" max="9" width="25" customWidth="1"/>
    <col min="10" max="10" width="16" customWidth="1"/>
    <col min="11" max="11" width="18.42578125" customWidth="1"/>
    <col min="12" max="12" width="23.7109375" bestFit="1" customWidth="1"/>
    <col min="13" max="13" width="38.5703125" bestFit="1" customWidth="1"/>
  </cols>
  <sheetData>
    <row r="1" spans="1:13">
      <c r="A1" t="s">
        <v>92</v>
      </c>
      <c r="B1">
        <v>10</v>
      </c>
    </row>
    <row r="2" spans="1:13">
      <c r="A2" t="s">
        <v>0</v>
      </c>
      <c r="B2" t="s">
        <v>1</v>
      </c>
      <c r="C2" t="s">
        <v>97</v>
      </c>
      <c r="D2" t="s">
        <v>99</v>
      </c>
      <c r="E2" t="s">
        <v>2</v>
      </c>
      <c r="F2" t="s">
        <v>56</v>
      </c>
      <c r="G2" t="s">
        <v>58</v>
      </c>
      <c r="H2" t="s">
        <v>57</v>
      </c>
      <c r="I2" t="s">
        <v>100</v>
      </c>
      <c r="J2" t="s">
        <v>94</v>
      </c>
      <c r="K2" t="s">
        <v>98</v>
      </c>
      <c r="L2" t="s">
        <v>3</v>
      </c>
      <c r="M2" t="s">
        <v>4</v>
      </c>
    </row>
    <row r="3" spans="1:13">
      <c r="A3" t="s">
        <v>53</v>
      </c>
      <c r="B3" t="s">
        <v>5</v>
      </c>
      <c r="C3">
        <v>2</v>
      </c>
      <c r="D3">
        <f t="shared" ref="D3:D25" si="0">C3*Build_Quantity</f>
        <v>20</v>
      </c>
      <c r="E3" t="s">
        <v>6</v>
      </c>
      <c r="F3" t="s">
        <v>79</v>
      </c>
      <c r="G3">
        <v>0.32</v>
      </c>
      <c r="H3">
        <f>G3*C3</f>
        <v>0.64</v>
      </c>
      <c r="I3">
        <v>0.26900000000000002</v>
      </c>
      <c r="J3">
        <f>H3*Build_Quantity</f>
        <v>6.4</v>
      </c>
      <c r="K3">
        <f>I3*Build_Quantity</f>
        <v>2.6900000000000004</v>
      </c>
      <c r="L3" t="s">
        <v>7</v>
      </c>
      <c r="M3" t="s">
        <v>8</v>
      </c>
    </row>
    <row r="4" spans="1:13">
      <c r="A4" t="s">
        <v>54</v>
      </c>
      <c r="B4" t="s">
        <v>9</v>
      </c>
      <c r="C4">
        <v>4</v>
      </c>
      <c r="D4">
        <f t="shared" si="0"/>
        <v>40</v>
      </c>
      <c r="E4" t="s">
        <v>6</v>
      </c>
      <c r="F4" t="s">
        <v>74</v>
      </c>
      <c r="G4">
        <v>0.1</v>
      </c>
      <c r="H4">
        <f t="shared" ref="H4:H25" si="1">G4*C4</f>
        <v>0.4</v>
      </c>
      <c r="J4">
        <f t="shared" ref="J4:J25" si="2">H4*Build_Quantity</f>
        <v>4</v>
      </c>
      <c r="L4" t="s">
        <v>7</v>
      </c>
      <c r="M4" t="s">
        <v>8</v>
      </c>
    </row>
    <row r="5" spans="1:13">
      <c r="A5" t="s">
        <v>55</v>
      </c>
      <c r="B5" t="s">
        <v>10</v>
      </c>
      <c r="C5">
        <v>2</v>
      </c>
      <c r="D5">
        <f t="shared" si="0"/>
        <v>20</v>
      </c>
      <c r="E5" t="s">
        <v>6</v>
      </c>
      <c r="F5" t="s">
        <v>85</v>
      </c>
      <c r="G5">
        <v>0.21</v>
      </c>
      <c r="H5">
        <f t="shared" si="1"/>
        <v>0.42</v>
      </c>
      <c r="J5">
        <f t="shared" si="2"/>
        <v>4.2</v>
      </c>
      <c r="L5" t="s">
        <v>7</v>
      </c>
      <c r="M5" t="s">
        <v>8</v>
      </c>
    </row>
    <row r="6" spans="1:13">
      <c r="A6" t="s">
        <v>11</v>
      </c>
      <c r="C6">
        <v>1</v>
      </c>
      <c r="D6">
        <f t="shared" si="0"/>
        <v>10</v>
      </c>
      <c r="E6" t="s">
        <v>12</v>
      </c>
      <c r="F6" t="s">
        <v>60</v>
      </c>
      <c r="G6">
        <v>0.16</v>
      </c>
      <c r="H6">
        <f t="shared" si="1"/>
        <v>0.16</v>
      </c>
      <c r="J6">
        <f t="shared" si="2"/>
        <v>1.6</v>
      </c>
      <c r="L6" t="s">
        <v>12</v>
      </c>
    </row>
    <row r="7" spans="1:13">
      <c r="A7" t="s">
        <v>13</v>
      </c>
      <c r="C7">
        <v>1</v>
      </c>
      <c r="D7">
        <f t="shared" si="0"/>
        <v>10</v>
      </c>
      <c r="E7" t="s">
        <v>14</v>
      </c>
      <c r="F7" t="s">
        <v>84</v>
      </c>
      <c r="G7">
        <v>1.05</v>
      </c>
      <c r="H7">
        <f t="shared" si="1"/>
        <v>1.05</v>
      </c>
      <c r="J7">
        <f t="shared" si="2"/>
        <v>10.5</v>
      </c>
      <c r="L7" t="s">
        <v>15</v>
      </c>
    </row>
    <row r="8" spans="1:13">
      <c r="A8" t="s">
        <v>16</v>
      </c>
      <c r="C8">
        <v>1</v>
      </c>
      <c r="D8">
        <f t="shared" si="0"/>
        <v>10</v>
      </c>
      <c r="E8" t="s">
        <v>17</v>
      </c>
      <c r="F8" t="s">
        <v>80</v>
      </c>
      <c r="G8">
        <v>0.18</v>
      </c>
      <c r="H8">
        <f t="shared" si="1"/>
        <v>0.18</v>
      </c>
      <c r="J8">
        <f t="shared" si="2"/>
        <v>1.7999999999999998</v>
      </c>
      <c r="L8" t="s">
        <v>17</v>
      </c>
    </row>
    <row r="9" spans="1:13">
      <c r="A9" t="s">
        <v>61</v>
      </c>
      <c r="C9">
        <v>3</v>
      </c>
      <c r="D9">
        <f t="shared" si="0"/>
        <v>30</v>
      </c>
      <c r="E9" t="s">
        <v>18</v>
      </c>
      <c r="F9" t="s">
        <v>81</v>
      </c>
      <c r="G9">
        <v>0.18</v>
      </c>
      <c r="H9">
        <f t="shared" si="1"/>
        <v>0.54</v>
      </c>
      <c r="J9">
        <f t="shared" si="2"/>
        <v>5.4</v>
      </c>
      <c r="L9" t="s">
        <v>19</v>
      </c>
      <c r="M9" t="s">
        <v>20</v>
      </c>
    </row>
    <row r="10" spans="1:13">
      <c r="A10" t="s">
        <v>21</v>
      </c>
      <c r="C10">
        <v>1</v>
      </c>
      <c r="D10">
        <f t="shared" si="0"/>
        <v>10</v>
      </c>
      <c r="E10" t="s">
        <v>22</v>
      </c>
      <c r="F10" t="s">
        <v>88</v>
      </c>
      <c r="G10">
        <v>1.35</v>
      </c>
      <c r="H10">
        <f t="shared" si="1"/>
        <v>1.35</v>
      </c>
      <c r="J10">
        <f t="shared" si="2"/>
        <v>13.5</v>
      </c>
      <c r="L10" t="s">
        <v>23</v>
      </c>
    </row>
    <row r="11" spans="1:13">
      <c r="A11" t="s">
        <v>24</v>
      </c>
      <c r="B11" t="s">
        <v>25</v>
      </c>
      <c r="C11">
        <v>1</v>
      </c>
      <c r="D11">
        <f t="shared" si="0"/>
        <v>10</v>
      </c>
      <c r="E11" t="s">
        <v>26</v>
      </c>
      <c r="F11" t="s">
        <v>78</v>
      </c>
      <c r="G11">
        <v>0.44</v>
      </c>
      <c r="H11">
        <f t="shared" si="1"/>
        <v>0.44</v>
      </c>
      <c r="J11">
        <f t="shared" si="2"/>
        <v>4.4000000000000004</v>
      </c>
      <c r="L11" t="s">
        <v>26</v>
      </c>
    </row>
    <row r="12" spans="1:13">
      <c r="A12" t="s">
        <v>62</v>
      </c>
      <c r="B12" t="s">
        <v>27</v>
      </c>
      <c r="C12">
        <v>2</v>
      </c>
      <c r="D12">
        <f t="shared" si="0"/>
        <v>20</v>
      </c>
      <c r="E12" t="s">
        <v>28</v>
      </c>
      <c r="F12" t="s">
        <v>89</v>
      </c>
      <c r="G12">
        <v>0.28999999999999998</v>
      </c>
      <c r="H12">
        <f t="shared" si="1"/>
        <v>0.57999999999999996</v>
      </c>
      <c r="J12">
        <f t="shared" si="2"/>
        <v>5.8</v>
      </c>
      <c r="L12" t="s">
        <v>29</v>
      </c>
      <c r="M12" t="s">
        <v>30</v>
      </c>
    </row>
    <row r="13" spans="1:13">
      <c r="A13" t="s">
        <v>31</v>
      </c>
      <c r="B13" t="s">
        <v>32</v>
      </c>
      <c r="C13">
        <v>1</v>
      </c>
      <c r="D13">
        <f t="shared" si="0"/>
        <v>10</v>
      </c>
      <c r="E13" t="s">
        <v>33</v>
      </c>
      <c r="F13" t="s">
        <v>82</v>
      </c>
      <c r="G13">
        <v>2.38</v>
      </c>
      <c r="H13">
        <f t="shared" si="1"/>
        <v>2.38</v>
      </c>
      <c r="J13">
        <f t="shared" si="2"/>
        <v>23.799999999999997</v>
      </c>
      <c r="L13" t="s">
        <v>34</v>
      </c>
      <c r="M13" t="s">
        <v>35</v>
      </c>
    </row>
    <row r="14" spans="1:13">
      <c r="A14" t="s">
        <v>63</v>
      </c>
      <c r="C14">
        <v>2</v>
      </c>
      <c r="D14">
        <f t="shared" si="0"/>
        <v>20</v>
      </c>
      <c r="E14" t="s">
        <v>36</v>
      </c>
      <c r="F14" t="s">
        <v>75</v>
      </c>
      <c r="G14">
        <v>1.22</v>
      </c>
      <c r="H14">
        <f t="shared" si="1"/>
        <v>2.44</v>
      </c>
      <c r="J14">
        <f t="shared" si="2"/>
        <v>24.4</v>
      </c>
      <c r="L14" t="s">
        <v>37</v>
      </c>
    </row>
    <row r="15" spans="1:13">
      <c r="A15" t="s">
        <v>64</v>
      </c>
      <c r="B15">
        <v>330</v>
      </c>
      <c r="C15">
        <v>2</v>
      </c>
      <c r="D15">
        <f t="shared" si="0"/>
        <v>20</v>
      </c>
      <c r="E15" t="s">
        <v>38</v>
      </c>
      <c r="F15" t="s">
        <v>68</v>
      </c>
      <c r="G15">
        <v>0.1</v>
      </c>
      <c r="H15">
        <f t="shared" si="1"/>
        <v>0.2</v>
      </c>
      <c r="J15">
        <f t="shared" si="2"/>
        <v>2</v>
      </c>
      <c r="L15" t="s">
        <v>39</v>
      </c>
      <c r="M15" t="s">
        <v>40</v>
      </c>
    </row>
    <row r="16" spans="1:13">
      <c r="A16" t="s">
        <v>65</v>
      </c>
      <c r="B16">
        <v>0.2</v>
      </c>
      <c r="C16">
        <v>4</v>
      </c>
      <c r="D16">
        <f t="shared" si="0"/>
        <v>40</v>
      </c>
      <c r="E16" t="s">
        <v>38</v>
      </c>
      <c r="F16" t="s">
        <v>90</v>
      </c>
      <c r="G16">
        <v>0.21</v>
      </c>
      <c r="H16">
        <f t="shared" si="1"/>
        <v>0.84</v>
      </c>
      <c r="J16">
        <f t="shared" si="2"/>
        <v>8.4</v>
      </c>
      <c r="L16" t="s">
        <v>39</v>
      </c>
      <c r="M16" t="s">
        <v>40</v>
      </c>
    </row>
    <row r="17" spans="1:13">
      <c r="A17" t="s">
        <v>41</v>
      </c>
      <c r="B17">
        <v>220</v>
      </c>
      <c r="C17">
        <v>1</v>
      </c>
      <c r="D17">
        <f t="shared" si="0"/>
        <v>10</v>
      </c>
      <c r="E17" t="s">
        <v>38</v>
      </c>
      <c r="F17" t="s">
        <v>76</v>
      </c>
      <c r="G17">
        <v>0.1</v>
      </c>
      <c r="H17">
        <f t="shared" si="1"/>
        <v>0.1</v>
      </c>
      <c r="J17">
        <f t="shared" si="2"/>
        <v>1</v>
      </c>
      <c r="L17" t="s">
        <v>39</v>
      </c>
      <c r="M17" t="s">
        <v>40</v>
      </c>
    </row>
    <row r="18" spans="1:13">
      <c r="A18" t="s">
        <v>70</v>
      </c>
      <c r="B18" t="s">
        <v>72</v>
      </c>
      <c r="C18">
        <v>8</v>
      </c>
      <c r="D18">
        <f t="shared" si="0"/>
        <v>80</v>
      </c>
      <c r="E18" t="s">
        <v>39</v>
      </c>
      <c r="F18" t="s">
        <v>77</v>
      </c>
      <c r="G18">
        <v>0.1</v>
      </c>
      <c r="H18">
        <f t="shared" si="1"/>
        <v>0.8</v>
      </c>
      <c r="J18">
        <f t="shared" si="2"/>
        <v>8</v>
      </c>
      <c r="L18" t="s">
        <v>43</v>
      </c>
    </row>
    <row r="19" spans="1:13">
      <c r="A19" t="s">
        <v>69</v>
      </c>
      <c r="B19" t="s">
        <v>71</v>
      </c>
      <c r="C19">
        <v>2</v>
      </c>
      <c r="D19">
        <f t="shared" si="0"/>
        <v>20</v>
      </c>
      <c r="E19" t="s">
        <v>42</v>
      </c>
      <c r="F19" t="s">
        <v>73</v>
      </c>
      <c r="G19">
        <v>1.02</v>
      </c>
      <c r="H19">
        <f t="shared" si="1"/>
        <v>2.04</v>
      </c>
      <c r="J19">
        <f t="shared" si="2"/>
        <v>20.399999999999999</v>
      </c>
      <c r="L19" t="s">
        <v>43</v>
      </c>
    </row>
    <row r="20" spans="1:13">
      <c r="A20" t="s">
        <v>66</v>
      </c>
      <c r="B20" t="s">
        <v>44</v>
      </c>
      <c r="C20">
        <v>2</v>
      </c>
      <c r="D20">
        <f t="shared" si="0"/>
        <v>20</v>
      </c>
      <c r="E20" t="s">
        <v>38</v>
      </c>
      <c r="F20" t="s">
        <v>83</v>
      </c>
      <c r="G20">
        <v>0.1</v>
      </c>
      <c r="H20">
        <f t="shared" si="1"/>
        <v>0.2</v>
      </c>
      <c r="J20">
        <f t="shared" si="2"/>
        <v>2</v>
      </c>
      <c r="L20" t="s">
        <v>39</v>
      </c>
      <c r="M20" t="s">
        <v>40</v>
      </c>
    </row>
    <row r="21" spans="1:13">
      <c r="A21" t="s">
        <v>45</v>
      </c>
      <c r="B21" t="s">
        <v>46</v>
      </c>
      <c r="D21">
        <f t="shared" si="0"/>
        <v>0</v>
      </c>
      <c r="E21" t="s">
        <v>46</v>
      </c>
      <c r="H21">
        <f t="shared" si="1"/>
        <v>0</v>
      </c>
      <c r="J21">
        <f t="shared" si="2"/>
        <v>0</v>
      </c>
      <c r="L21" t="s">
        <v>47</v>
      </c>
      <c r="M21" t="s">
        <v>48</v>
      </c>
    </row>
    <row r="22" spans="1:13">
      <c r="A22" t="s">
        <v>67</v>
      </c>
      <c r="C22">
        <v>2</v>
      </c>
      <c r="D22">
        <f t="shared" si="0"/>
        <v>20</v>
      </c>
      <c r="E22" t="s">
        <v>49</v>
      </c>
      <c r="F22" t="s">
        <v>59</v>
      </c>
      <c r="G22">
        <v>6.22</v>
      </c>
      <c r="H22">
        <f t="shared" si="1"/>
        <v>12.44</v>
      </c>
      <c r="J22">
        <f t="shared" si="2"/>
        <v>124.39999999999999</v>
      </c>
      <c r="L22" t="s">
        <v>49</v>
      </c>
    </row>
    <row r="23" spans="1:13">
      <c r="A23" t="s">
        <v>50</v>
      </c>
      <c r="C23">
        <v>1</v>
      </c>
      <c r="D23">
        <f t="shared" si="0"/>
        <v>10</v>
      </c>
      <c r="E23" t="s">
        <v>51</v>
      </c>
      <c r="F23" t="s">
        <v>91</v>
      </c>
      <c r="G23">
        <v>18.22</v>
      </c>
      <c r="H23">
        <f t="shared" si="1"/>
        <v>18.22</v>
      </c>
      <c r="J23">
        <f t="shared" si="2"/>
        <v>182.2</v>
      </c>
      <c r="L23" t="s">
        <v>52</v>
      </c>
    </row>
    <row r="24" spans="1:13">
      <c r="A24" t="s">
        <v>86</v>
      </c>
      <c r="C24">
        <v>2</v>
      </c>
      <c r="D24">
        <f t="shared" si="0"/>
        <v>20</v>
      </c>
      <c r="F24" t="s">
        <v>87</v>
      </c>
      <c r="G24">
        <v>3.29</v>
      </c>
      <c r="H24">
        <f t="shared" si="1"/>
        <v>6.58</v>
      </c>
      <c r="J24">
        <f t="shared" si="2"/>
        <v>65.8</v>
      </c>
    </row>
    <row r="25" spans="1:13">
      <c r="A25" t="s">
        <v>95</v>
      </c>
      <c r="C25">
        <v>1</v>
      </c>
      <c r="D25">
        <f t="shared" si="0"/>
        <v>10</v>
      </c>
      <c r="F25" t="s">
        <v>96</v>
      </c>
      <c r="G25">
        <v>0.86</v>
      </c>
      <c r="H25">
        <f t="shared" si="1"/>
        <v>0.86</v>
      </c>
      <c r="I25">
        <v>0.78300000000000003</v>
      </c>
      <c r="J25">
        <f t="shared" si="2"/>
        <v>8.6</v>
      </c>
      <c r="K25">
        <f>I25*Build_Quantity</f>
        <v>7.83</v>
      </c>
    </row>
    <row r="26" spans="1:13">
      <c r="G26" t="s">
        <v>93</v>
      </c>
      <c r="H26">
        <f>SUM(H3:H25)/B1</f>
        <v>5.2859999999999996</v>
      </c>
      <c r="J26">
        <f>SUM(J3:J25)/10</f>
        <v>52.86</v>
      </c>
    </row>
    <row r="29" spans="1:13">
      <c r="F29" t="s">
        <v>101</v>
      </c>
      <c r="G29">
        <v>4.5999999999999996</v>
      </c>
      <c r="H29">
        <f>SUM(G7+H14+H24)</f>
        <v>10.07</v>
      </c>
    </row>
    <row r="30" spans="1:13">
      <c r="G30">
        <v>8.67</v>
      </c>
    </row>
  </sheetData>
  <hyperlinks>
    <hyperlink ref="F5" r:id="rId1" display="http://www.digikey.com/product-detail/en/C0805C474K4RACTU/399-8099-1-ND/34718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Rev C 30 piece build</vt:lpstr>
      <vt:lpstr>Rev B 10 piecebuild</vt:lpstr>
      <vt:lpstr>Sheet2</vt:lpstr>
      <vt:lpstr>Sheet3</vt:lpstr>
      <vt:lpstr>'Rev C 30 piece build'!Build_Quantity</vt:lpstr>
      <vt:lpstr>Build_Quantity</vt:lpstr>
      <vt:lpstr>'Rev B 10 piecebuild'!OnStepRevb</vt:lpstr>
      <vt:lpstr>'Rev C 30 piece build'!OnStepRevb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steves11us</dc:creator>
  <cp:lastModifiedBy>steves11us</cp:lastModifiedBy>
  <dcterms:created xsi:type="dcterms:W3CDTF">2015-01-12T18:18:47Z</dcterms:created>
  <dcterms:modified xsi:type="dcterms:W3CDTF">2015-06-29T18:19:39Z</dcterms:modified>
</cp:coreProperties>
</file>